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DA\1RDA RPTTF Distributions\FY14-15 RPTTF Distribution JAN 2015 - ROPS 14-15B\RDA PT Collections\"/>
    </mc:Choice>
  </mc:AlternateContent>
  <bookViews>
    <workbookView xWindow="0" yWindow="0" windowWidth="24000" windowHeight="8400"/>
  </bookViews>
  <sheets>
    <sheet name="FY13-14 RDA COLLECTIONS" sheetId="1" r:id="rId1"/>
  </sheets>
  <definedNames>
    <definedName name="_xlnm._FilterDatabase" localSheetId="0" hidden="1">'FY13-14 RDA COLLECTIONS'!$A$6:$AM$293</definedName>
    <definedName name="_xlnm.Print_Titles" localSheetId="0">'FY13-14 RDA COLLECTIONS'!$5:$6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92" i="1" l="1"/>
  <c r="AK292" i="1"/>
  <c r="AJ292" i="1"/>
  <c r="AI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M292" i="1"/>
  <c r="L292" i="1"/>
  <c r="K292" i="1"/>
  <c r="N291" i="1"/>
  <c r="AH291" i="1" s="1"/>
  <c r="AM291" i="1" s="1"/>
  <c r="N290" i="1"/>
  <c r="AL289" i="1"/>
  <c r="AK289" i="1"/>
  <c r="AJ289" i="1"/>
  <c r="AI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M289" i="1"/>
  <c r="L289" i="1"/>
  <c r="K289" i="1"/>
  <c r="N288" i="1"/>
  <c r="N287" i="1"/>
  <c r="AH287" i="1" s="1"/>
  <c r="AM287" i="1" s="1"/>
  <c r="AL286" i="1"/>
  <c r="AK286" i="1"/>
  <c r="AJ286" i="1"/>
  <c r="AI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M286" i="1"/>
  <c r="L286" i="1"/>
  <c r="K286" i="1"/>
  <c r="N285" i="1"/>
  <c r="AH285" i="1" s="1"/>
  <c r="AM285" i="1" s="1"/>
  <c r="N284" i="1"/>
  <c r="AH284" i="1" s="1"/>
  <c r="AM284" i="1" s="1"/>
  <c r="N283" i="1"/>
  <c r="AH283" i="1" s="1"/>
  <c r="AM283" i="1" s="1"/>
  <c r="N282" i="1"/>
  <c r="AH282" i="1" s="1"/>
  <c r="AM282" i="1" s="1"/>
  <c r="N281" i="1"/>
  <c r="AH281" i="1" s="1"/>
  <c r="AM281" i="1" s="1"/>
  <c r="N280" i="1"/>
  <c r="AL279" i="1"/>
  <c r="AK279" i="1"/>
  <c r="AJ279" i="1"/>
  <c r="AI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M279" i="1"/>
  <c r="L279" i="1"/>
  <c r="K279" i="1"/>
  <c r="N278" i="1"/>
  <c r="AH278" i="1" s="1"/>
  <c r="AM278" i="1" s="1"/>
  <c r="N277" i="1"/>
  <c r="AH277" i="1" s="1"/>
  <c r="AM277" i="1" s="1"/>
  <c r="N276" i="1"/>
  <c r="AH276" i="1" s="1"/>
  <c r="AM276" i="1" s="1"/>
  <c r="N275" i="1"/>
  <c r="AH275" i="1" s="1"/>
  <c r="AM275" i="1" s="1"/>
  <c r="N274" i="1"/>
  <c r="AH274" i="1" s="1"/>
  <c r="N273" i="1"/>
  <c r="AH273" i="1" s="1"/>
  <c r="AM273" i="1" s="1"/>
  <c r="AL272" i="1"/>
  <c r="AK272" i="1"/>
  <c r="AJ272" i="1"/>
  <c r="AI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M272" i="1"/>
  <c r="L272" i="1"/>
  <c r="K272" i="1"/>
  <c r="N271" i="1"/>
  <c r="AH271" i="1" s="1"/>
  <c r="AM271" i="1" s="1"/>
  <c r="N270" i="1"/>
  <c r="AH270" i="1" s="1"/>
  <c r="AM270" i="1" s="1"/>
  <c r="N269" i="1"/>
  <c r="AH269" i="1" s="1"/>
  <c r="AM269" i="1" s="1"/>
  <c r="N268" i="1"/>
  <c r="AH268" i="1" s="1"/>
  <c r="AM268" i="1" s="1"/>
  <c r="N267" i="1"/>
  <c r="AH267" i="1" s="1"/>
  <c r="AM267" i="1" s="1"/>
  <c r="N266" i="1"/>
  <c r="AH266" i="1" s="1"/>
  <c r="AM266" i="1" s="1"/>
  <c r="N265" i="1"/>
  <c r="AH265" i="1" s="1"/>
  <c r="AM265" i="1" s="1"/>
  <c r="N264" i="1"/>
  <c r="AH264" i="1" s="1"/>
  <c r="AM264" i="1" s="1"/>
  <c r="N263" i="1"/>
  <c r="AH263" i="1" s="1"/>
  <c r="AM263" i="1" s="1"/>
  <c r="N262" i="1"/>
  <c r="AH262" i="1" s="1"/>
  <c r="AM262" i="1" s="1"/>
  <c r="N261" i="1"/>
  <c r="AH261" i="1" s="1"/>
  <c r="AM261" i="1" s="1"/>
  <c r="N260" i="1"/>
  <c r="AH260" i="1" s="1"/>
  <c r="AM260" i="1" s="1"/>
  <c r="N259" i="1"/>
  <c r="AH259" i="1" s="1"/>
  <c r="AM259" i="1" s="1"/>
  <c r="N258" i="1"/>
  <c r="AH258" i="1" s="1"/>
  <c r="AM258" i="1" s="1"/>
  <c r="N257" i="1"/>
  <c r="AH257" i="1" s="1"/>
  <c r="AM257" i="1" s="1"/>
  <c r="N256" i="1"/>
  <c r="AH256" i="1" s="1"/>
  <c r="AM256" i="1" s="1"/>
  <c r="N255" i="1"/>
  <c r="AH255" i="1" s="1"/>
  <c r="AM255" i="1" s="1"/>
  <c r="N254" i="1"/>
  <c r="AH254" i="1" s="1"/>
  <c r="AM254" i="1" s="1"/>
  <c r="N253" i="1"/>
  <c r="AH253" i="1" s="1"/>
  <c r="AM253" i="1" s="1"/>
  <c r="N252" i="1"/>
  <c r="AH252" i="1" s="1"/>
  <c r="AM252" i="1" s="1"/>
  <c r="N251" i="1"/>
  <c r="AH251" i="1" s="1"/>
  <c r="AM251" i="1" s="1"/>
  <c r="N250" i="1"/>
  <c r="AL249" i="1"/>
  <c r="AK249" i="1"/>
  <c r="AJ249" i="1"/>
  <c r="AI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M249" i="1"/>
  <c r="L249" i="1"/>
  <c r="K249" i="1"/>
  <c r="N248" i="1"/>
  <c r="N247" i="1"/>
  <c r="AH247" i="1" s="1"/>
  <c r="AM247" i="1" s="1"/>
  <c r="AL246" i="1"/>
  <c r="AK246" i="1"/>
  <c r="AJ246" i="1"/>
  <c r="AI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M246" i="1"/>
  <c r="L246" i="1"/>
  <c r="K246" i="1"/>
  <c r="N245" i="1"/>
  <c r="AH245" i="1" s="1"/>
  <c r="AM245" i="1" s="1"/>
  <c r="N244" i="1"/>
  <c r="AH244" i="1" s="1"/>
  <c r="AM244" i="1" s="1"/>
  <c r="N243" i="1"/>
  <c r="AH243" i="1" s="1"/>
  <c r="AM243" i="1" s="1"/>
  <c r="N242" i="1"/>
  <c r="AH242" i="1" s="1"/>
  <c r="AM242" i="1" s="1"/>
  <c r="N241" i="1"/>
  <c r="AH241" i="1" s="1"/>
  <c r="AM241" i="1" s="1"/>
  <c r="N240" i="1"/>
  <c r="AL239" i="1"/>
  <c r="AK239" i="1"/>
  <c r="AJ239" i="1"/>
  <c r="AI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M239" i="1"/>
  <c r="L239" i="1"/>
  <c r="K239" i="1"/>
  <c r="N238" i="1"/>
  <c r="AH238" i="1" s="1"/>
  <c r="AM238" i="1" s="1"/>
  <c r="N237" i="1"/>
  <c r="AH237" i="1" s="1"/>
  <c r="AM237" i="1" s="1"/>
  <c r="N236" i="1"/>
  <c r="AH236" i="1" s="1"/>
  <c r="AM236" i="1" s="1"/>
  <c r="N235" i="1"/>
  <c r="AH235" i="1" s="1"/>
  <c r="AM235" i="1" s="1"/>
  <c r="N234" i="1"/>
  <c r="AH234" i="1" s="1"/>
  <c r="AM234" i="1" s="1"/>
  <c r="N233" i="1"/>
  <c r="AH233" i="1" s="1"/>
  <c r="AM233" i="1" s="1"/>
  <c r="N232" i="1"/>
  <c r="AH232" i="1" s="1"/>
  <c r="AM232" i="1" s="1"/>
  <c r="N231" i="1"/>
  <c r="AH231" i="1" s="1"/>
  <c r="AM231" i="1" s="1"/>
  <c r="N230" i="1"/>
  <c r="AH230" i="1" s="1"/>
  <c r="AM230" i="1" s="1"/>
  <c r="N229" i="1"/>
  <c r="AH229" i="1" s="1"/>
  <c r="AM229" i="1" s="1"/>
  <c r="N228" i="1"/>
  <c r="AH228" i="1" s="1"/>
  <c r="AM228" i="1" s="1"/>
  <c r="N227" i="1"/>
  <c r="AH227" i="1" s="1"/>
  <c r="AM227" i="1" s="1"/>
  <c r="N226" i="1"/>
  <c r="AH226" i="1" s="1"/>
  <c r="AM226" i="1" s="1"/>
  <c r="N225" i="1"/>
  <c r="AH225" i="1" s="1"/>
  <c r="AM225" i="1" s="1"/>
  <c r="N224" i="1"/>
  <c r="AH224" i="1" s="1"/>
  <c r="AM224" i="1" s="1"/>
  <c r="N223" i="1"/>
  <c r="AH223" i="1" s="1"/>
  <c r="AM223" i="1" s="1"/>
  <c r="N222" i="1"/>
  <c r="AH222" i="1" s="1"/>
  <c r="AM222" i="1" s="1"/>
  <c r="N221" i="1"/>
  <c r="AH221" i="1" s="1"/>
  <c r="AM221" i="1" s="1"/>
  <c r="N220" i="1"/>
  <c r="AH220" i="1" s="1"/>
  <c r="AM220" i="1" s="1"/>
  <c r="N219" i="1"/>
  <c r="AH219" i="1" s="1"/>
  <c r="AM219" i="1" s="1"/>
  <c r="N218" i="1"/>
  <c r="AH218" i="1" s="1"/>
  <c r="AM218" i="1" s="1"/>
  <c r="N217" i="1"/>
  <c r="AH217" i="1" s="1"/>
  <c r="AM217" i="1" s="1"/>
  <c r="N216" i="1"/>
  <c r="AH216" i="1" s="1"/>
  <c r="AM216" i="1" s="1"/>
  <c r="N215" i="1"/>
  <c r="AH215" i="1" s="1"/>
  <c r="AM215" i="1" s="1"/>
  <c r="N214" i="1"/>
  <c r="AH214" i="1" s="1"/>
  <c r="AM214" i="1" s="1"/>
  <c r="N213" i="1"/>
  <c r="AH213" i="1" s="1"/>
  <c r="AM213" i="1" s="1"/>
  <c r="AL212" i="1"/>
  <c r="AK212" i="1"/>
  <c r="AJ212" i="1"/>
  <c r="AI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M212" i="1"/>
  <c r="L212" i="1"/>
  <c r="K212" i="1"/>
  <c r="N211" i="1"/>
  <c r="AH211" i="1" s="1"/>
  <c r="AM211" i="1" s="1"/>
  <c r="N210" i="1"/>
  <c r="AH210" i="1" s="1"/>
  <c r="AM210" i="1" s="1"/>
  <c r="N209" i="1"/>
  <c r="AH209" i="1" s="1"/>
  <c r="AM209" i="1" s="1"/>
  <c r="N208" i="1"/>
  <c r="AH208" i="1" s="1"/>
  <c r="AM208" i="1" s="1"/>
  <c r="N207" i="1"/>
  <c r="AH207" i="1" s="1"/>
  <c r="AM207" i="1" s="1"/>
  <c r="N206" i="1"/>
  <c r="AH206" i="1" s="1"/>
  <c r="AM206" i="1" s="1"/>
  <c r="N205" i="1"/>
  <c r="AH205" i="1" s="1"/>
  <c r="AM205" i="1" s="1"/>
  <c r="N204" i="1"/>
  <c r="AH204" i="1" s="1"/>
  <c r="AM204" i="1" s="1"/>
  <c r="N203" i="1"/>
  <c r="AH203" i="1" s="1"/>
  <c r="AM203" i="1" s="1"/>
  <c r="N202" i="1"/>
  <c r="AL201" i="1"/>
  <c r="AK201" i="1"/>
  <c r="AJ201" i="1"/>
  <c r="AI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M201" i="1"/>
  <c r="L201" i="1"/>
  <c r="K201" i="1"/>
  <c r="N200" i="1"/>
  <c r="AH200" i="1" s="1"/>
  <c r="AM200" i="1" s="1"/>
  <c r="N199" i="1"/>
  <c r="AH199" i="1" s="1"/>
  <c r="AM199" i="1" s="1"/>
  <c r="N198" i="1"/>
  <c r="AH198" i="1" s="1"/>
  <c r="AM198" i="1" s="1"/>
  <c r="N197" i="1"/>
  <c r="AH197" i="1" s="1"/>
  <c r="AM197" i="1" s="1"/>
  <c r="N196" i="1"/>
  <c r="N195" i="1"/>
  <c r="AH195" i="1" s="1"/>
  <c r="AM195" i="1" s="1"/>
  <c r="AL194" i="1"/>
  <c r="AK194" i="1"/>
  <c r="AJ194" i="1"/>
  <c r="AI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M194" i="1"/>
  <c r="L194" i="1"/>
  <c r="K194" i="1"/>
  <c r="N193" i="1"/>
  <c r="AH193" i="1" s="1"/>
  <c r="AM193" i="1" s="1"/>
  <c r="N192" i="1"/>
  <c r="AL191" i="1"/>
  <c r="AK191" i="1"/>
  <c r="AJ191" i="1"/>
  <c r="AI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M191" i="1"/>
  <c r="L191" i="1"/>
  <c r="K191" i="1"/>
  <c r="N190" i="1"/>
  <c r="AH190" i="1" s="1"/>
  <c r="AM190" i="1" s="1"/>
  <c r="N189" i="1"/>
  <c r="AH189" i="1" s="1"/>
  <c r="AM189" i="1" s="1"/>
  <c r="N188" i="1"/>
  <c r="AH188" i="1" s="1"/>
  <c r="AM188" i="1" s="1"/>
  <c r="N187" i="1"/>
  <c r="AH187" i="1" s="1"/>
  <c r="AM187" i="1" s="1"/>
  <c r="N186" i="1"/>
  <c r="AH186" i="1" s="1"/>
  <c r="AM186" i="1" s="1"/>
  <c r="N185" i="1"/>
  <c r="AH185" i="1" s="1"/>
  <c r="AM185" i="1" s="1"/>
  <c r="N184" i="1"/>
  <c r="AH184" i="1" s="1"/>
  <c r="AM184" i="1" s="1"/>
  <c r="N183" i="1"/>
  <c r="AH183" i="1" s="1"/>
  <c r="AM183" i="1" s="1"/>
  <c r="N182" i="1"/>
  <c r="AH182" i="1" s="1"/>
  <c r="AM182" i="1" s="1"/>
  <c r="N181" i="1"/>
  <c r="AH181" i="1" s="1"/>
  <c r="AM181" i="1" s="1"/>
  <c r="N180" i="1"/>
  <c r="AH180" i="1" s="1"/>
  <c r="AM180" i="1" s="1"/>
  <c r="N179" i="1"/>
  <c r="AH179" i="1" s="1"/>
  <c r="AM179" i="1" s="1"/>
  <c r="N178" i="1"/>
  <c r="AH178" i="1" s="1"/>
  <c r="AM178" i="1" s="1"/>
  <c r="N177" i="1"/>
  <c r="AH177" i="1" s="1"/>
  <c r="AM177" i="1" s="1"/>
  <c r="N176" i="1"/>
  <c r="AH176" i="1" s="1"/>
  <c r="AM176" i="1" s="1"/>
  <c r="N175" i="1"/>
  <c r="AH175" i="1" s="1"/>
  <c r="AM175" i="1" s="1"/>
  <c r="N174" i="1"/>
  <c r="AH174" i="1" s="1"/>
  <c r="AM174" i="1" s="1"/>
  <c r="N173" i="1"/>
  <c r="AH173" i="1" s="1"/>
  <c r="AM173" i="1" s="1"/>
  <c r="N172" i="1"/>
  <c r="AH172" i="1" s="1"/>
  <c r="AM172" i="1" s="1"/>
  <c r="N171" i="1"/>
  <c r="AH171" i="1" s="1"/>
  <c r="AM171" i="1" s="1"/>
  <c r="N170" i="1"/>
  <c r="AH170" i="1" s="1"/>
  <c r="AM170" i="1" s="1"/>
  <c r="N169" i="1"/>
  <c r="AH169" i="1" s="1"/>
  <c r="AM169" i="1" s="1"/>
  <c r="N168" i="1"/>
  <c r="AH168" i="1" s="1"/>
  <c r="AM168" i="1" s="1"/>
  <c r="N167" i="1"/>
  <c r="AH167" i="1" s="1"/>
  <c r="AM167" i="1" s="1"/>
  <c r="N166" i="1"/>
  <c r="AH166" i="1" s="1"/>
  <c r="AM166" i="1" s="1"/>
  <c r="N165" i="1"/>
  <c r="AH165" i="1" s="1"/>
  <c r="AM165" i="1" s="1"/>
  <c r="AL164" i="1"/>
  <c r="AK164" i="1"/>
  <c r="AJ164" i="1"/>
  <c r="AI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M164" i="1"/>
  <c r="L164" i="1"/>
  <c r="K164" i="1"/>
  <c r="N163" i="1"/>
  <c r="AH163" i="1" s="1"/>
  <c r="AM163" i="1" s="1"/>
  <c r="N162" i="1"/>
  <c r="AL161" i="1"/>
  <c r="AK161" i="1"/>
  <c r="AJ161" i="1"/>
  <c r="AI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M161" i="1"/>
  <c r="L161" i="1"/>
  <c r="K161" i="1"/>
  <c r="N160" i="1"/>
  <c r="AH160" i="1" s="1"/>
  <c r="AM160" i="1" s="1"/>
  <c r="N159" i="1"/>
  <c r="AH159" i="1" s="1"/>
  <c r="AM159" i="1" s="1"/>
  <c r="N158" i="1"/>
  <c r="AH158" i="1" s="1"/>
  <c r="AM158" i="1" s="1"/>
  <c r="N157" i="1"/>
  <c r="AH157" i="1" s="1"/>
  <c r="AM157" i="1" s="1"/>
  <c r="N156" i="1"/>
  <c r="AH156" i="1" s="1"/>
  <c r="AM156" i="1" s="1"/>
  <c r="N155" i="1"/>
  <c r="AH155" i="1" s="1"/>
  <c r="AM155" i="1" s="1"/>
  <c r="N154" i="1"/>
  <c r="AH154" i="1" s="1"/>
  <c r="AM154" i="1" s="1"/>
  <c r="N153" i="1"/>
  <c r="AH153" i="1" s="1"/>
  <c r="AM153" i="1" s="1"/>
  <c r="N152" i="1"/>
  <c r="AH152" i="1" s="1"/>
  <c r="AM152" i="1" s="1"/>
  <c r="N151" i="1"/>
  <c r="AH151" i="1" s="1"/>
  <c r="AM151" i="1" s="1"/>
  <c r="N150" i="1"/>
  <c r="AH150" i="1" s="1"/>
  <c r="AM150" i="1" s="1"/>
  <c r="N149" i="1"/>
  <c r="AH149" i="1" s="1"/>
  <c r="AM149" i="1" s="1"/>
  <c r="N148" i="1"/>
  <c r="AH148" i="1" s="1"/>
  <c r="AM148" i="1" s="1"/>
  <c r="N147" i="1"/>
  <c r="AL146" i="1"/>
  <c r="AK146" i="1"/>
  <c r="AJ146" i="1"/>
  <c r="AI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M146" i="1"/>
  <c r="L146" i="1"/>
  <c r="K146" i="1"/>
  <c r="N145" i="1"/>
  <c r="AH145" i="1" s="1"/>
  <c r="AM145" i="1" s="1"/>
  <c r="N144" i="1"/>
  <c r="AH144" i="1" s="1"/>
  <c r="AM144" i="1" s="1"/>
  <c r="N143" i="1"/>
  <c r="AH143" i="1" s="1"/>
  <c r="AM143" i="1" s="1"/>
  <c r="N142" i="1"/>
  <c r="AH142" i="1" s="1"/>
  <c r="AM142" i="1" s="1"/>
  <c r="N141" i="1"/>
  <c r="AH141" i="1" s="1"/>
  <c r="AM141" i="1" s="1"/>
  <c r="N140" i="1"/>
  <c r="AL139" i="1"/>
  <c r="AK139" i="1"/>
  <c r="AJ139" i="1"/>
  <c r="AI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M139" i="1"/>
  <c r="L139" i="1"/>
  <c r="K139" i="1"/>
  <c r="N138" i="1"/>
  <c r="AH138" i="1" s="1"/>
  <c r="AM138" i="1" s="1"/>
  <c r="N137" i="1"/>
  <c r="AH137" i="1" s="1"/>
  <c r="AM137" i="1" s="1"/>
  <c r="N136" i="1"/>
  <c r="AH136" i="1" s="1"/>
  <c r="AM136" i="1" s="1"/>
  <c r="N135" i="1"/>
  <c r="AH135" i="1" s="1"/>
  <c r="AM135" i="1" s="1"/>
  <c r="N134" i="1"/>
  <c r="AH134" i="1" s="1"/>
  <c r="AM134" i="1" s="1"/>
  <c r="N133" i="1"/>
  <c r="AH133" i="1" s="1"/>
  <c r="AM133" i="1" s="1"/>
  <c r="N132" i="1"/>
  <c r="AH132" i="1" s="1"/>
  <c r="AM132" i="1" s="1"/>
  <c r="N131" i="1"/>
  <c r="AH131" i="1" s="1"/>
  <c r="AM131" i="1" s="1"/>
  <c r="N130" i="1"/>
  <c r="AH130" i="1" s="1"/>
  <c r="AM130" i="1" s="1"/>
  <c r="N129" i="1"/>
  <c r="AH129" i="1" s="1"/>
  <c r="AM129" i="1" s="1"/>
  <c r="N128" i="1"/>
  <c r="AH128" i="1" s="1"/>
  <c r="AM128" i="1" s="1"/>
  <c r="N127" i="1"/>
  <c r="AH127" i="1" s="1"/>
  <c r="AL126" i="1"/>
  <c r="AK126" i="1"/>
  <c r="AJ126" i="1"/>
  <c r="AI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M126" i="1"/>
  <c r="L126" i="1"/>
  <c r="K126" i="1"/>
  <c r="N125" i="1"/>
  <c r="AH125" i="1" s="1"/>
  <c r="AM125" i="1" s="1"/>
  <c r="N124" i="1"/>
  <c r="AH124" i="1" s="1"/>
  <c r="AM124" i="1" s="1"/>
  <c r="N123" i="1"/>
  <c r="AH123" i="1" s="1"/>
  <c r="AM123" i="1" s="1"/>
  <c r="N122" i="1"/>
  <c r="AH122" i="1" s="1"/>
  <c r="AM122" i="1" s="1"/>
  <c r="AL121" i="1"/>
  <c r="AK121" i="1"/>
  <c r="AJ121" i="1"/>
  <c r="AI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M121" i="1"/>
  <c r="L121" i="1"/>
  <c r="K121" i="1"/>
  <c r="N120" i="1"/>
  <c r="AH120" i="1" s="1"/>
  <c r="AM120" i="1" s="1"/>
  <c r="N119" i="1"/>
  <c r="AH119" i="1" s="1"/>
  <c r="AM119" i="1" s="1"/>
  <c r="N118" i="1"/>
  <c r="AH118" i="1" s="1"/>
  <c r="AM118" i="1" s="1"/>
  <c r="N117" i="1"/>
  <c r="AH117" i="1" s="1"/>
  <c r="AM117" i="1" s="1"/>
  <c r="N116" i="1"/>
  <c r="AH116" i="1" s="1"/>
  <c r="AM116" i="1" s="1"/>
  <c r="N115" i="1"/>
  <c r="AH115" i="1" s="1"/>
  <c r="AM115" i="1" s="1"/>
  <c r="AL114" i="1"/>
  <c r="AK114" i="1"/>
  <c r="AJ114" i="1"/>
  <c r="AI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M114" i="1"/>
  <c r="L114" i="1"/>
  <c r="K114" i="1"/>
  <c r="N113" i="1"/>
  <c r="AH113" i="1" s="1"/>
  <c r="AM113" i="1" s="1"/>
  <c r="N112" i="1"/>
  <c r="AH112" i="1" s="1"/>
  <c r="AM112" i="1" s="1"/>
  <c r="N111" i="1"/>
  <c r="AH111" i="1" s="1"/>
  <c r="AM111" i="1" s="1"/>
  <c r="N110" i="1"/>
  <c r="AH110" i="1" s="1"/>
  <c r="AL109" i="1"/>
  <c r="AK109" i="1"/>
  <c r="AJ109" i="1"/>
  <c r="AI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M109" i="1"/>
  <c r="L109" i="1"/>
  <c r="K109" i="1"/>
  <c r="N108" i="1"/>
  <c r="AH108" i="1" s="1"/>
  <c r="AM108" i="1" s="1"/>
  <c r="N107" i="1"/>
  <c r="AH107" i="1" s="1"/>
  <c r="AM107" i="1" s="1"/>
  <c r="N106" i="1"/>
  <c r="AH106" i="1" s="1"/>
  <c r="AM106" i="1" s="1"/>
  <c r="N105" i="1"/>
  <c r="AH105" i="1" s="1"/>
  <c r="AM105" i="1" s="1"/>
  <c r="N104" i="1"/>
  <c r="AH104" i="1" s="1"/>
  <c r="AM104" i="1" s="1"/>
  <c r="N103" i="1"/>
  <c r="AH103" i="1" s="1"/>
  <c r="AM103" i="1" s="1"/>
  <c r="N102" i="1"/>
  <c r="AH102" i="1" s="1"/>
  <c r="AM102" i="1" s="1"/>
  <c r="N101" i="1"/>
  <c r="AH101" i="1" s="1"/>
  <c r="AM101" i="1" s="1"/>
  <c r="N100" i="1"/>
  <c r="AH100" i="1" s="1"/>
  <c r="AM100" i="1" s="1"/>
  <c r="N99" i="1"/>
  <c r="AH99" i="1" s="1"/>
  <c r="AM99" i="1" s="1"/>
  <c r="N98" i="1"/>
  <c r="AH98" i="1" s="1"/>
  <c r="AM98" i="1" s="1"/>
  <c r="N97" i="1"/>
  <c r="AH97" i="1" s="1"/>
  <c r="AM97" i="1" s="1"/>
  <c r="N96" i="1"/>
  <c r="AH96" i="1" s="1"/>
  <c r="AM96" i="1" s="1"/>
  <c r="N95" i="1"/>
  <c r="AH95" i="1" s="1"/>
  <c r="AM95" i="1" s="1"/>
  <c r="N94" i="1"/>
  <c r="AH94" i="1" s="1"/>
  <c r="AM94" i="1" s="1"/>
  <c r="N93" i="1"/>
  <c r="AH93" i="1" s="1"/>
  <c r="AM93" i="1" s="1"/>
  <c r="N92" i="1"/>
  <c r="AH92" i="1" s="1"/>
  <c r="AM92" i="1" s="1"/>
  <c r="N91" i="1"/>
  <c r="AH91" i="1" s="1"/>
  <c r="AM91" i="1" s="1"/>
  <c r="N90" i="1"/>
  <c r="AH90" i="1" s="1"/>
  <c r="AM90" i="1" s="1"/>
  <c r="N89" i="1"/>
  <c r="AH89" i="1" s="1"/>
  <c r="AM89" i="1" s="1"/>
  <c r="N88" i="1"/>
  <c r="AH88" i="1" s="1"/>
  <c r="AM88" i="1" s="1"/>
  <c r="N87" i="1"/>
  <c r="AH87" i="1" s="1"/>
  <c r="AM87" i="1" s="1"/>
  <c r="N86" i="1"/>
  <c r="AH86" i="1" s="1"/>
  <c r="AM86" i="1" s="1"/>
  <c r="N85" i="1"/>
  <c r="AH85" i="1" s="1"/>
  <c r="AM85" i="1" s="1"/>
  <c r="N84" i="1"/>
  <c r="AH84" i="1" s="1"/>
  <c r="AM84" i="1" s="1"/>
  <c r="N83" i="1"/>
  <c r="AH83" i="1" s="1"/>
  <c r="AM83" i="1" s="1"/>
  <c r="N82" i="1"/>
  <c r="AH82" i="1" s="1"/>
  <c r="AM82" i="1" s="1"/>
  <c r="N81" i="1"/>
  <c r="AH81" i="1" s="1"/>
  <c r="AM81" i="1" s="1"/>
  <c r="N80" i="1"/>
  <c r="AH80" i="1" s="1"/>
  <c r="AM80" i="1" s="1"/>
  <c r="N79" i="1"/>
  <c r="AH79" i="1" s="1"/>
  <c r="AM79" i="1" s="1"/>
  <c r="AL78" i="1"/>
  <c r="AK78" i="1"/>
  <c r="AJ78" i="1"/>
  <c r="AI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M78" i="1"/>
  <c r="L78" i="1"/>
  <c r="K78" i="1"/>
  <c r="N77" i="1"/>
  <c r="AH77" i="1" s="1"/>
  <c r="AM77" i="1" s="1"/>
  <c r="N76" i="1"/>
  <c r="AH76" i="1" s="1"/>
  <c r="AM76" i="1" s="1"/>
  <c r="N75" i="1"/>
  <c r="AH75" i="1" s="1"/>
  <c r="AM75" i="1" s="1"/>
  <c r="N74" i="1"/>
  <c r="AH74" i="1" s="1"/>
  <c r="AM74" i="1" s="1"/>
  <c r="N73" i="1"/>
  <c r="AH73" i="1" s="1"/>
  <c r="AM73" i="1" s="1"/>
  <c r="N72" i="1"/>
  <c r="AH72" i="1" s="1"/>
  <c r="AM72" i="1" s="1"/>
  <c r="N71" i="1"/>
  <c r="AH71" i="1" s="1"/>
  <c r="AM71" i="1" s="1"/>
  <c r="N70" i="1"/>
  <c r="AH70" i="1" s="1"/>
  <c r="AM70" i="1" s="1"/>
  <c r="N69" i="1"/>
  <c r="AH69" i="1" s="1"/>
  <c r="AM69" i="1" s="1"/>
  <c r="N68" i="1"/>
  <c r="AH68" i="1" s="1"/>
  <c r="AM68" i="1" s="1"/>
  <c r="N67" i="1"/>
  <c r="AH67" i="1" s="1"/>
  <c r="AM67" i="1" s="1"/>
  <c r="N66" i="1"/>
  <c r="AH66" i="1" s="1"/>
  <c r="AM66" i="1" s="1"/>
  <c r="N65" i="1"/>
  <c r="AH65" i="1" s="1"/>
  <c r="AM65" i="1" s="1"/>
  <c r="N64" i="1"/>
  <c r="AH64" i="1" s="1"/>
  <c r="AM64" i="1" s="1"/>
  <c r="N63" i="1"/>
  <c r="AH63" i="1" s="1"/>
  <c r="AM63" i="1" s="1"/>
  <c r="N62" i="1"/>
  <c r="AH62" i="1" s="1"/>
  <c r="AM62" i="1" s="1"/>
  <c r="N61" i="1"/>
  <c r="AH61" i="1" s="1"/>
  <c r="AM61" i="1" s="1"/>
  <c r="N60" i="1"/>
  <c r="AL59" i="1"/>
  <c r="AK59" i="1"/>
  <c r="AJ59" i="1"/>
  <c r="AI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M59" i="1"/>
  <c r="L59" i="1"/>
  <c r="K59" i="1"/>
  <c r="N58" i="1"/>
  <c r="AH58" i="1" s="1"/>
  <c r="AM58" i="1" s="1"/>
  <c r="N57" i="1"/>
  <c r="AH57" i="1" s="1"/>
  <c r="AM57" i="1" s="1"/>
  <c r="N56" i="1"/>
  <c r="AH56" i="1" s="1"/>
  <c r="AM56" i="1" s="1"/>
  <c r="N55" i="1"/>
  <c r="AH55" i="1" s="1"/>
  <c r="AM55" i="1" s="1"/>
  <c r="N54" i="1"/>
  <c r="AH54" i="1" s="1"/>
  <c r="AM54" i="1" s="1"/>
  <c r="N53" i="1"/>
  <c r="AH53" i="1" s="1"/>
  <c r="AM53" i="1" s="1"/>
  <c r="N52" i="1"/>
  <c r="AH52" i="1" s="1"/>
  <c r="AM52" i="1" s="1"/>
  <c r="N51" i="1"/>
  <c r="AH51" i="1" s="1"/>
  <c r="AM51" i="1" s="1"/>
  <c r="N50" i="1"/>
  <c r="AH50" i="1" s="1"/>
  <c r="AM50" i="1" s="1"/>
  <c r="N49" i="1"/>
  <c r="AH49" i="1" s="1"/>
  <c r="AM49" i="1" s="1"/>
  <c r="N48" i="1"/>
  <c r="AH48" i="1" s="1"/>
  <c r="AM48" i="1" s="1"/>
  <c r="N47" i="1"/>
  <c r="AH47" i="1" s="1"/>
  <c r="AM47" i="1" s="1"/>
  <c r="N46" i="1"/>
  <c r="AH46" i="1" s="1"/>
  <c r="AM46" i="1" s="1"/>
  <c r="N45" i="1"/>
  <c r="AH45" i="1" s="1"/>
  <c r="AM45" i="1" s="1"/>
  <c r="N44" i="1"/>
  <c r="AH44" i="1" s="1"/>
  <c r="AM44" i="1" s="1"/>
  <c r="N43" i="1"/>
  <c r="AH43" i="1" s="1"/>
  <c r="AM43" i="1" s="1"/>
  <c r="N42" i="1"/>
  <c r="AH42" i="1" s="1"/>
  <c r="AM42" i="1" s="1"/>
  <c r="N41" i="1"/>
  <c r="AH41" i="1" s="1"/>
  <c r="AM41" i="1" s="1"/>
  <c r="N40" i="1"/>
  <c r="AH40" i="1" s="1"/>
  <c r="AM40" i="1" s="1"/>
  <c r="N39" i="1"/>
  <c r="AH39" i="1" s="1"/>
  <c r="AM39" i="1" s="1"/>
  <c r="N38" i="1"/>
  <c r="AH38" i="1" s="1"/>
  <c r="AM38" i="1" s="1"/>
  <c r="N37" i="1"/>
  <c r="AH37" i="1" s="1"/>
  <c r="AM37" i="1" s="1"/>
  <c r="N36" i="1"/>
  <c r="AH36" i="1" s="1"/>
  <c r="AM36" i="1" s="1"/>
  <c r="N35" i="1"/>
  <c r="AH35" i="1" s="1"/>
  <c r="AL34" i="1"/>
  <c r="AK34" i="1"/>
  <c r="AJ34" i="1"/>
  <c r="AI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M34" i="1"/>
  <c r="L34" i="1"/>
  <c r="K34" i="1"/>
  <c r="N33" i="1"/>
  <c r="AH33" i="1" s="1"/>
  <c r="AM33" i="1" s="1"/>
  <c r="N32" i="1"/>
  <c r="AH32" i="1" s="1"/>
  <c r="AM32" i="1" s="1"/>
  <c r="N31" i="1"/>
  <c r="AH31" i="1" s="1"/>
  <c r="AM31" i="1" s="1"/>
  <c r="N30" i="1"/>
  <c r="AH30" i="1" s="1"/>
  <c r="AL29" i="1"/>
  <c r="AK29" i="1"/>
  <c r="AJ29" i="1"/>
  <c r="AI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M29" i="1"/>
  <c r="L29" i="1"/>
  <c r="K29" i="1"/>
  <c r="N28" i="1"/>
  <c r="AH28" i="1" s="1"/>
  <c r="AM28" i="1" s="1"/>
  <c r="N27" i="1"/>
  <c r="AH27" i="1" s="1"/>
  <c r="AM27" i="1" s="1"/>
  <c r="N26" i="1"/>
  <c r="AH26" i="1" s="1"/>
  <c r="AM26" i="1" s="1"/>
  <c r="N25" i="1"/>
  <c r="AH25" i="1" s="1"/>
  <c r="AM25" i="1" s="1"/>
  <c r="N24" i="1"/>
  <c r="AH24" i="1" s="1"/>
  <c r="AM24" i="1" s="1"/>
  <c r="N23" i="1"/>
  <c r="AH23" i="1" s="1"/>
  <c r="AM23" i="1" s="1"/>
  <c r="N22" i="1"/>
  <c r="AH22" i="1" s="1"/>
  <c r="AM22" i="1" s="1"/>
  <c r="N21" i="1"/>
  <c r="AH21" i="1" s="1"/>
  <c r="AM21" i="1" s="1"/>
  <c r="N20" i="1"/>
  <c r="AH20" i="1" s="1"/>
  <c r="AM20" i="1" s="1"/>
  <c r="N19" i="1"/>
  <c r="AH19" i="1" s="1"/>
  <c r="AM19" i="1" s="1"/>
  <c r="AL18" i="1"/>
  <c r="AK18" i="1"/>
  <c r="AJ18" i="1"/>
  <c r="AI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M18" i="1"/>
  <c r="L18" i="1"/>
  <c r="K18" i="1"/>
  <c r="N17" i="1"/>
  <c r="AH17" i="1" s="1"/>
  <c r="AM17" i="1" s="1"/>
  <c r="N16" i="1"/>
  <c r="AL15" i="1"/>
  <c r="AK15" i="1"/>
  <c r="AJ15" i="1"/>
  <c r="AI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M15" i="1"/>
  <c r="L15" i="1"/>
  <c r="K15" i="1"/>
  <c r="N14" i="1"/>
  <c r="AH14" i="1" s="1"/>
  <c r="AM14" i="1" s="1"/>
  <c r="N13" i="1"/>
  <c r="AH13" i="1" s="1"/>
  <c r="AM13" i="1" s="1"/>
  <c r="N12" i="1"/>
  <c r="AH12" i="1" s="1"/>
  <c r="AM12" i="1" s="1"/>
  <c r="N11" i="1"/>
  <c r="AH11" i="1" s="1"/>
  <c r="AM11" i="1" s="1"/>
  <c r="N10" i="1"/>
  <c r="AH10" i="1" s="1"/>
  <c r="AM10" i="1" s="1"/>
  <c r="N9" i="1"/>
  <c r="AH9" i="1" s="1"/>
  <c r="AM9" i="1" s="1"/>
  <c r="N8" i="1"/>
  <c r="AH8" i="1" s="1"/>
  <c r="AM8" i="1" s="1"/>
  <c r="N7" i="1"/>
  <c r="AH7" i="1" s="1"/>
  <c r="P293" i="1" l="1"/>
  <c r="X293" i="1"/>
  <c r="AF293" i="1"/>
  <c r="AB293" i="1"/>
  <c r="T293" i="1"/>
  <c r="AM126" i="1"/>
  <c r="L293" i="1"/>
  <c r="AH34" i="1"/>
  <c r="N194" i="1"/>
  <c r="N246" i="1"/>
  <c r="AH114" i="1"/>
  <c r="N161" i="1"/>
  <c r="AH126" i="1"/>
  <c r="AH147" i="1"/>
  <c r="AH161" i="1" s="1"/>
  <c r="N286" i="1"/>
  <c r="N15" i="1"/>
  <c r="R293" i="1"/>
  <c r="N18" i="1"/>
  <c r="AH16" i="1"/>
  <c r="AM30" i="1"/>
  <c r="AM34" i="1" s="1"/>
  <c r="N78" i="1"/>
  <c r="AH60" i="1"/>
  <c r="AM121" i="1"/>
  <c r="AH139" i="1"/>
  <c r="AM127" i="1"/>
  <c r="AM139" i="1" s="1"/>
  <c r="AM274" i="1"/>
  <c r="AM279" i="1" s="1"/>
  <c r="AH279" i="1"/>
  <c r="AJ293" i="1"/>
  <c r="AH59" i="1"/>
  <c r="AM35" i="1"/>
  <c r="AM59" i="1" s="1"/>
  <c r="N109" i="1"/>
  <c r="AH109" i="1"/>
  <c r="N121" i="1"/>
  <c r="AH121" i="1"/>
  <c r="N201" i="1"/>
  <c r="AH196" i="1"/>
  <c r="AM196" i="1" s="1"/>
  <c r="AM201" i="1" s="1"/>
  <c r="AH15" i="1"/>
  <c r="AM7" i="1"/>
  <c r="AM29" i="1"/>
  <c r="AM109" i="1"/>
  <c r="N146" i="1"/>
  <c r="AH140" i="1"/>
  <c r="N29" i="1"/>
  <c r="AH29" i="1"/>
  <c r="AM110" i="1"/>
  <c r="AM114" i="1" s="1"/>
  <c r="AM147" i="1"/>
  <c r="AM161" i="1" s="1"/>
  <c r="N164" i="1"/>
  <c r="AH162" i="1"/>
  <c r="N279" i="1"/>
  <c r="N292" i="1"/>
  <c r="AH290" i="1"/>
  <c r="M293" i="1"/>
  <c r="Q293" i="1"/>
  <c r="U293" i="1"/>
  <c r="Y293" i="1"/>
  <c r="AC293" i="1"/>
  <c r="AG293" i="1"/>
  <c r="AK293" i="1"/>
  <c r="N34" i="1"/>
  <c r="N114" i="1"/>
  <c r="N126" i="1"/>
  <c r="N289" i="1"/>
  <c r="AH288" i="1"/>
  <c r="AM288" i="1" s="1"/>
  <c r="AM289" i="1" s="1"/>
  <c r="V293" i="1"/>
  <c r="AD293" i="1"/>
  <c r="N59" i="1"/>
  <c r="N139" i="1"/>
  <c r="AM191" i="1"/>
  <c r="N191" i="1"/>
  <c r="AH191" i="1"/>
  <c r="N212" i="1"/>
  <c r="AH202" i="1"/>
  <c r="AM239" i="1"/>
  <c r="N239" i="1"/>
  <c r="AH239" i="1"/>
  <c r="N272" i="1"/>
  <c r="AH250" i="1"/>
  <c r="Z293" i="1"/>
  <c r="AL293" i="1"/>
  <c r="K293" i="1"/>
  <c r="O293" i="1"/>
  <c r="S293" i="1"/>
  <c r="W293" i="1"/>
  <c r="AA293" i="1"/>
  <c r="AE293" i="1"/>
  <c r="AI293" i="1"/>
  <c r="N249" i="1"/>
  <c r="AH248" i="1"/>
  <c r="AM248" i="1" s="1"/>
  <c r="AM249" i="1" s="1"/>
  <c r="AH201" i="1"/>
  <c r="AH192" i="1"/>
  <c r="AH240" i="1"/>
  <c r="AH280" i="1"/>
  <c r="AH249" i="1" l="1"/>
  <c r="AH289" i="1"/>
  <c r="N293" i="1"/>
  <c r="AH194" i="1"/>
  <c r="AM192" i="1"/>
  <c r="AM194" i="1" s="1"/>
  <c r="AM202" i="1"/>
  <c r="AM212" i="1" s="1"/>
  <c r="AH212" i="1"/>
  <c r="AM140" i="1"/>
  <c r="AM146" i="1" s="1"/>
  <c r="AH146" i="1"/>
  <c r="AM15" i="1"/>
  <c r="AM16" i="1"/>
  <c r="AM18" i="1" s="1"/>
  <c r="AH18" i="1"/>
  <c r="AM290" i="1"/>
  <c r="AM292" i="1" s="1"/>
  <c r="AH292" i="1"/>
  <c r="AM162" i="1"/>
  <c r="AM164" i="1" s="1"/>
  <c r="AH164" i="1"/>
  <c r="AM60" i="1"/>
  <c r="AM78" i="1" s="1"/>
  <c r="AH78" i="1"/>
  <c r="AH286" i="1"/>
  <c r="AM280" i="1"/>
  <c r="AM286" i="1" s="1"/>
  <c r="AM250" i="1"/>
  <c r="AM272" i="1" s="1"/>
  <c r="AH272" i="1"/>
  <c r="AH246" i="1"/>
  <c r="AM240" i="1"/>
  <c r="AM246" i="1" s="1"/>
  <c r="AM293" i="1" l="1"/>
  <c r="AH293" i="1"/>
</calcChain>
</file>

<file path=xl/sharedStrings.xml><?xml version="1.0" encoding="utf-8"?>
<sst xmlns="http://schemas.openxmlformats.org/spreadsheetml/2006/main" count="2687" uniqueCount="1017">
  <si>
    <t>County of San Bernardino</t>
  </si>
  <si>
    <t>ATC - Property Tax Section</t>
  </si>
  <si>
    <t>RDA Summary of Collections FY 2013-14</t>
  </si>
  <si>
    <t>PI867 REPORTS</t>
  </si>
  <si>
    <t xml:space="preserve"> APPT #1</t>
  </si>
  <si>
    <t xml:space="preserve"> APPT #2</t>
  </si>
  <si>
    <t>APPT #3</t>
  </si>
  <si>
    <t>APPT #4</t>
  </si>
  <si>
    <t>APPT #6</t>
  </si>
  <si>
    <t>APPT #7</t>
  </si>
  <si>
    <t>APPT #8</t>
  </si>
  <si>
    <t>APPT #9</t>
  </si>
  <si>
    <t>APPT #10</t>
  </si>
  <si>
    <t>APPT #11</t>
  </si>
  <si>
    <t>APPT #12</t>
  </si>
  <si>
    <t>APPT #13</t>
  </si>
  <si>
    <t>APPT #14</t>
  </si>
  <si>
    <t>APPT #15</t>
  </si>
  <si>
    <t>APPT #17</t>
  </si>
  <si>
    <t>APPT.#17b</t>
  </si>
  <si>
    <t>APPT #18</t>
  </si>
  <si>
    <t>APPT #19</t>
  </si>
  <si>
    <t>APPT #20</t>
  </si>
  <si>
    <t>SUCCESSOR AGENCY</t>
  </si>
  <si>
    <t>SA CODE</t>
  </si>
  <si>
    <t>AGENCY CODE</t>
  </si>
  <si>
    <t>ACCOUNT CODE</t>
  </si>
  <si>
    <t>AGENCY / ACCOUNT</t>
  </si>
  <si>
    <t>PROJECT NAME</t>
  </si>
  <si>
    <t>ACCOUNT NAME</t>
  </si>
  <si>
    <t>FUND</t>
  </si>
  <si>
    <t>DEPT</t>
  </si>
  <si>
    <t>ORG</t>
  </si>
  <si>
    <t>FAS BEGINNING BALANCE</t>
  </si>
  <si>
    <t>PHASE 1 - REVERSAL</t>
  </si>
  <si>
    <t>PHASE 2 - REALLOCATION OF EXCESS PROCEEDS</t>
  </si>
  <si>
    <t>FY12-13 EXCESS PROCEEDS ADJUSTMENT</t>
  </si>
  <si>
    <t>PI867 NET DEPOSITS [7/1/13-11/08/13]</t>
  </si>
  <si>
    <t>PI867 NET DEPOSITS [11/9/13-11/25/13]</t>
  </si>
  <si>
    <t>PI867 NET DEPOSITS HOX                [7/1/13-12/03/13]</t>
  </si>
  <si>
    <t>PI867 NET DEPOSITS [11/26/13-12/13/13]</t>
  </si>
  <si>
    <t>PI867 NET DEPOSITS [12/14/13 - 1/02/14]</t>
  </si>
  <si>
    <t>PI867 NET DEPOSIT HOX               [12/4/13-12/31/13]</t>
  </si>
  <si>
    <t>PI867 NET DEPOSITS [1/3/14 - 1/13/14]</t>
  </si>
  <si>
    <t>PI867 NET DEPOSITS [1/14/14 - 2/7/14]</t>
  </si>
  <si>
    <t>PI867 NET DEPOSITS [2/8/14 - 2/28/14]</t>
  </si>
  <si>
    <t>PI867 NET DEPOSITS [3/1/14 - 3/28/14]</t>
  </si>
  <si>
    <t>PI867 NET DEPOSITS [3/29/14 - 4/14/14]</t>
  </si>
  <si>
    <t>PI867 NET DEPOSITS [4/15/14 - 4/30/14]</t>
  </si>
  <si>
    <t>PI867 NET DEPOSITS HOX                     [01/01/14-04/30/14]</t>
  </si>
  <si>
    <t>PI867 NET DEPOSITS [05/01/14-05/9/14]</t>
  </si>
  <si>
    <t>PI867 NET DEPOSITS HOX                     [05/01/14-06/30/14]</t>
  </si>
  <si>
    <t>PI867 FY13-14 EXCESS PROCEEDS              [6/20/14 - 6/20/14]</t>
  </si>
  <si>
    <t>PI867 NET DEPOSITS [05/10/14-06/30/14]</t>
  </si>
  <si>
    <t>PI867 FYE RECONCILIATION [07/01/13-06/30/14]</t>
  </si>
  <si>
    <t>PI867 DEPOSITS TEETER PLAN [07/01/13-06/30/14]</t>
  </si>
  <si>
    <r>
      <t xml:space="preserve">FY13-14 Net Apportionment Total           </t>
    </r>
    <r>
      <rPr>
        <b/>
        <sz val="6"/>
        <rFont val="Arial"/>
        <family val="2"/>
      </rPr>
      <t/>
    </r>
  </si>
  <si>
    <t>XCC/XCE Cost</t>
  </si>
  <si>
    <t>PTAF-SCA [SB2557]
METH YR = 2013</t>
  </si>
  <si>
    <t>PTAF-SCA [SB2557]
METH YR = 2012</t>
  </si>
  <si>
    <t>MTA - 5% Supp Fee</t>
  </si>
  <si>
    <t xml:space="preserve">FY 13-14 Gross Total                   </t>
  </si>
  <si>
    <t>CITY OF ADELANTO</t>
  </si>
  <si>
    <t>RS01</t>
  </si>
  <si>
    <t>RR01</t>
  </si>
  <si>
    <t>RD01</t>
  </si>
  <si>
    <t>RR01-RD01</t>
  </si>
  <si>
    <t>ADELANTO RDA PROJECT 76-1</t>
  </si>
  <si>
    <t>DEBT SERVICE</t>
  </si>
  <si>
    <t>ODB</t>
  </si>
  <si>
    <t>RSA</t>
  </si>
  <si>
    <t>01D1</t>
  </si>
  <si>
    <t>RG01</t>
  </si>
  <si>
    <t>RR01-RG01</t>
  </si>
  <si>
    <t>GENERAL TAX LEVY</t>
  </si>
  <si>
    <t>01G1</t>
  </si>
  <si>
    <t>RR02</t>
  </si>
  <si>
    <t>RR02-RD01</t>
  </si>
  <si>
    <t>ADELANTO RDA PROJECT 80-1</t>
  </si>
  <si>
    <t>ORIGINAL-DEBT SERVICE</t>
  </si>
  <si>
    <t>ODD</t>
  </si>
  <si>
    <t>02D1</t>
  </si>
  <si>
    <t>RD02</t>
  </si>
  <si>
    <t>RR02-RD02</t>
  </si>
  <si>
    <t>AMEND #1-DEBT SERVICE</t>
  </si>
  <si>
    <t>02D2</t>
  </si>
  <si>
    <t>RR02-RG01</t>
  </si>
  <si>
    <t>ORIGINAL-GENERAL TAX LEVY</t>
  </si>
  <si>
    <t>02G1</t>
  </si>
  <si>
    <t>RG02</t>
  </si>
  <si>
    <t>RR02-RG02</t>
  </si>
  <si>
    <t>AMEND # 1- GENERAL TAX LEVY</t>
  </si>
  <si>
    <t>02G2</t>
  </si>
  <si>
    <t>RR03</t>
  </si>
  <si>
    <t>RR03-RD01</t>
  </si>
  <si>
    <t>ADELANTO RDA PROJECT 3</t>
  </si>
  <si>
    <t>PROJECT 3 - DEBT SERVICE</t>
  </si>
  <si>
    <t>ODE</t>
  </si>
  <si>
    <t>03D1</t>
  </si>
  <si>
    <t>RR03-RG01</t>
  </si>
  <si>
    <t>PROJECT 3 - GENERAL TAX LEVY</t>
  </si>
  <si>
    <t>03G1</t>
  </si>
  <si>
    <t>CITY OF ADELANTO Total</t>
  </si>
  <si>
    <t>TOWN OF APPLE VALLEY</t>
  </si>
  <si>
    <t>RS02</t>
  </si>
  <si>
    <t>RR04</t>
  </si>
  <si>
    <t>RR04-RD01</t>
  </si>
  <si>
    <t>APPLE VALLEY RDA PROJECT #2</t>
  </si>
  <si>
    <t>OCQ</t>
  </si>
  <si>
    <t>04D1</t>
  </si>
  <si>
    <t>RR04-RG01</t>
  </si>
  <si>
    <t>04G1</t>
  </si>
  <si>
    <t>TOWN OF APPLE VALLEY Total</t>
  </si>
  <si>
    <t>CITY OF BARSTOW</t>
  </si>
  <si>
    <t>RS03</t>
  </si>
  <si>
    <t>RR06</t>
  </si>
  <si>
    <t>RR06-RD01</t>
  </si>
  <si>
    <t>BARSTOW RDA ORIGINAL PROJECT</t>
  </si>
  <si>
    <t>ODF</t>
  </si>
  <si>
    <t>06D1</t>
  </si>
  <si>
    <t>RR06-RD02</t>
  </si>
  <si>
    <t>AMEND 1-DEBT SERVICE</t>
  </si>
  <si>
    <t>06D2</t>
  </si>
  <si>
    <t>RD03</t>
  </si>
  <si>
    <t>RR06-RD03</t>
  </si>
  <si>
    <t>AMEND 2-DEBT SERVICE</t>
  </si>
  <si>
    <t>06D3</t>
  </si>
  <si>
    <t>RR06-RG01</t>
  </si>
  <si>
    <t>06G1</t>
  </si>
  <si>
    <t>RR06-RG02</t>
  </si>
  <si>
    <t>AMEND 1-GENERAL TAX LEVY</t>
  </si>
  <si>
    <t>06G2</t>
  </si>
  <si>
    <t>RG03</t>
  </si>
  <si>
    <t>RR06-RG03</t>
  </si>
  <si>
    <t>AMEND 2-GENERAL TAX LEVY</t>
  </si>
  <si>
    <t>06G3</t>
  </si>
  <si>
    <t>RR07</t>
  </si>
  <si>
    <t>RR07-RD01</t>
  </si>
  <si>
    <t>BARSTOW RDA PROJECT 2</t>
  </si>
  <si>
    <t>OQV</t>
  </si>
  <si>
    <t>07D1</t>
  </si>
  <si>
    <t>RR07-RD02</t>
  </si>
  <si>
    <t>AMEND #1 - DEBT SERVICE</t>
  </si>
  <si>
    <t>07D2</t>
  </si>
  <si>
    <t>RR07-RG01</t>
  </si>
  <si>
    <t>07G1</t>
  </si>
  <si>
    <t>RR07-RG02</t>
  </si>
  <si>
    <t>07G2</t>
  </si>
  <si>
    <t>CITY OF BARSTOW Total</t>
  </si>
  <si>
    <t>CITY OF BIG BEAR LAKE</t>
  </si>
  <si>
    <t>RS04</t>
  </si>
  <si>
    <t>RR09</t>
  </si>
  <si>
    <t>RR09-RD01</t>
  </si>
  <si>
    <t>BIG BEAR LAKE RDA ORIGINAL</t>
  </si>
  <si>
    <t>ODH</t>
  </si>
  <si>
    <t>09D1</t>
  </si>
  <si>
    <t>RR09-RG01</t>
  </si>
  <si>
    <t>09G1</t>
  </si>
  <si>
    <t>RR10</t>
  </si>
  <si>
    <t>RR10-RD01</t>
  </si>
  <si>
    <t>BIG BEAR LAKE RDA MOONRIDGE</t>
  </si>
  <si>
    <t>ODJ</t>
  </si>
  <si>
    <t>10D1</t>
  </si>
  <si>
    <t>RR10-RG01</t>
  </si>
  <si>
    <t>10G1</t>
  </si>
  <si>
    <t>CITY OF BIG BEAR LAKE Total</t>
  </si>
  <si>
    <t>CITY OF CHINO</t>
  </si>
  <si>
    <t>RS05</t>
  </si>
  <si>
    <t>RR15</t>
  </si>
  <si>
    <t>RR15-RD01</t>
  </si>
  <si>
    <t>CHINO RDA CENTRAL PROJECT</t>
  </si>
  <si>
    <t>ODL</t>
  </si>
  <si>
    <t>15D1</t>
  </si>
  <si>
    <t>RR15-RD02</t>
  </si>
  <si>
    <t>82 ANNEX - DEBT SERVICE</t>
  </si>
  <si>
    <t>15D2</t>
  </si>
  <si>
    <t>RR15-RD03</t>
  </si>
  <si>
    <t>TOWN CENTER-DEBT SERVICE</t>
  </si>
  <si>
    <t>15D3</t>
  </si>
  <si>
    <t>RD04</t>
  </si>
  <si>
    <t>RR15-RD04</t>
  </si>
  <si>
    <t>COUNTRY FAIR-DEBT SERVICE</t>
  </si>
  <si>
    <t>15D4</t>
  </si>
  <si>
    <t>RR15-RG01</t>
  </si>
  <si>
    <t>15G1</t>
  </si>
  <si>
    <t>RR15-RG02</t>
  </si>
  <si>
    <t>82 ANNEX - GENERAL TAX LEVY</t>
  </si>
  <si>
    <t>15G2</t>
  </si>
  <si>
    <t>RR15-RG03</t>
  </si>
  <si>
    <t>TOWN CENTER-GENERAL TAX LEVY</t>
  </si>
  <si>
    <t>15G3</t>
  </si>
  <si>
    <t>RG04</t>
  </si>
  <si>
    <t>RR15-RG04</t>
  </si>
  <si>
    <t>COUNTRY FAIR-GENERAL TAX LEVY</t>
  </si>
  <si>
    <t>15G4</t>
  </si>
  <si>
    <t>RR18</t>
  </si>
  <si>
    <t>RR18-RD01</t>
  </si>
  <si>
    <t>CHINO RDA PROJECT 2</t>
  </si>
  <si>
    <t>ORIGINAL - DEBT SERVICE</t>
  </si>
  <si>
    <t>ODM</t>
  </si>
  <si>
    <t>18D1</t>
  </si>
  <si>
    <t>RR18-RD02</t>
  </si>
  <si>
    <t>MAJESTIC SPECTRUM-DEBT SVC</t>
  </si>
  <si>
    <t>18D2</t>
  </si>
  <si>
    <t>RR18-RD03</t>
  </si>
  <si>
    <t>EUCALYPTUS INDUST AREA-DEBT SVC</t>
  </si>
  <si>
    <t>18D3</t>
  </si>
  <si>
    <t>RR18-RD04</t>
  </si>
  <si>
    <t>EUCALYPTUS COMMERCIAL AREA-DEBT SVC</t>
  </si>
  <si>
    <t>18D4</t>
  </si>
  <si>
    <t>RD05</t>
  </si>
  <si>
    <t>RR18-RD05</t>
  </si>
  <si>
    <t>MAJ SPECTR MALL-DEBT SERVICE</t>
  </si>
  <si>
    <t>18D5</t>
  </si>
  <si>
    <t>RD06</t>
  </si>
  <si>
    <t>RR18-RD06</t>
  </si>
  <si>
    <t>REGIONAL MALL-DEBT SERVICE</t>
  </si>
  <si>
    <t>18D6</t>
  </si>
  <si>
    <t>RD07</t>
  </si>
  <si>
    <t>RR18-RD07</t>
  </si>
  <si>
    <t>MAJ INDUSTRIAL-DEBT SERVICE</t>
  </si>
  <si>
    <t>18D7</t>
  </si>
  <si>
    <t>RD08</t>
  </si>
  <si>
    <t>RR18-RD08</t>
  </si>
  <si>
    <t>POWER CENTER-DEBT SERVICE</t>
  </si>
  <si>
    <t>18D8</t>
  </si>
  <si>
    <t>RR18-RG01</t>
  </si>
  <si>
    <t>ORIGINAL  - GENERAL TAX LEVY</t>
  </si>
  <si>
    <t>18G1</t>
  </si>
  <si>
    <t>RR18-RG02</t>
  </si>
  <si>
    <t>MAJESTIC SPECTRUM-GENERAL TAX LEVY</t>
  </si>
  <si>
    <t>18G2</t>
  </si>
  <si>
    <t>RR18-RG03</t>
  </si>
  <si>
    <t>EUCALYPTUS INDUST-GENERAL TAX LEVY</t>
  </si>
  <si>
    <t>18G3</t>
  </si>
  <si>
    <t>RR18-RG04</t>
  </si>
  <si>
    <t>EUCALYPTUS COMMERCIAL AREA-GTL</t>
  </si>
  <si>
    <t>18G4</t>
  </si>
  <si>
    <t>RG05</t>
  </si>
  <si>
    <t>RR18-RG05</t>
  </si>
  <si>
    <t>MAJESTIC SPECTRUM MALL-GEN TAX LEVY</t>
  </si>
  <si>
    <t>18G5</t>
  </si>
  <si>
    <t>RG06</t>
  </si>
  <si>
    <t>RR18-RG06</t>
  </si>
  <si>
    <t>REGIONAL MALL-GEN TAX LEVY</t>
  </si>
  <si>
    <t>18G6</t>
  </si>
  <si>
    <t>RG07</t>
  </si>
  <si>
    <t>RR18-RG07</t>
  </si>
  <si>
    <t>MAJESTIC INDUSTRIAL-GEN TAX LEVY</t>
  </si>
  <si>
    <t>18G7</t>
  </si>
  <si>
    <t>RG08</t>
  </si>
  <si>
    <t>RR18-RG08</t>
  </si>
  <si>
    <t>POWER CENTER-GEN TAX LEVY</t>
  </si>
  <si>
    <t>18G8</t>
  </si>
  <si>
    <t>CITY OF CHINO Total</t>
  </si>
  <si>
    <t>CITY OF COLTON</t>
  </si>
  <si>
    <t>RS06</t>
  </si>
  <si>
    <t>RR19</t>
  </si>
  <si>
    <t>RR19-RD01</t>
  </si>
  <si>
    <t>COLTON RDA RANCHO/MILL</t>
  </si>
  <si>
    <t>OQR</t>
  </si>
  <si>
    <t>19D1</t>
  </si>
  <si>
    <t>RR19-RG01</t>
  </si>
  <si>
    <t>19G1</t>
  </si>
  <si>
    <t>RR20</t>
  </si>
  <si>
    <t>RR20-RD01</t>
  </si>
  <si>
    <t>COLTON RDA SANTA ANA RIVER</t>
  </si>
  <si>
    <t>ODT</t>
  </si>
  <si>
    <t>20D1</t>
  </si>
  <si>
    <t>RR20-RG01</t>
  </si>
  <si>
    <t>20G1</t>
  </si>
  <si>
    <t>RR21</t>
  </si>
  <si>
    <t>RR21-RD01</t>
  </si>
  <si>
    <t>COLTON RDA PROJECT 1</t>
  </si>
  <si>
    <t>ODN</t>
  </si>
  <si>
    <t>21D1</t>
  </si>
  <si>
    <t>RR21-RG01</t>
  </si>
  <si>
    <t>21G1</t>
  </si>
  <si>
    <t>RR22</t>
  </si>
  <si>
    <t>RR22-RD01</t>
  </si>
  <si>
    <t>COLTON RDA PROJECT 2</t>
  </si>
  <si>
    <t>ODP</t>
  </si>
  <si>
    <t>22D1</t>
  </si>
  <si>
    <t>RR22-RG01</t>
  </si>
  <si>
    <t>22G1</t>
  </si>
  <si>
    <t>RR24</t>
  </si>
  <si>
    <t>RR24-RD01</t>
  </si>
  <si>
    <t>COLTON RDA PROJECT 4</t>
  </si>
  <si>
    <t>ODR</t>
  </si>
  <si>
    <t>24D1</t>
  </si>
  <si>
    <t>RR24-RD02</t>
  </si>
  <si>
    <t>AMEND #2-DEBT SERVICE</t>
  </si>
  <si>
    <t>24D2</t>
  </si>
  <si>
    <t>RR24-RG01</t>
  </si>
  <si>
    <t>24G1</t>
  </si>
  <si>
    <t>RR24-RG02</t>
  </si>
  <si>
    <t>AMEND #2-GENERAL TAX LEVY</t>
  </si>
  <si>
    <t>24G2</t>
  </si>
  <si>
    <t>RR25</t>
  </si>
  <si>
    <t>RR25-RD01</t>
  </si>
  <si>
    <t>COLTON RDA WEST VALLEY</t>
  </si>
  <si>
    <t>ODV</t>
  </si>
  <si>
    <t>25D1</t>
  </si>
  <si>
    <t>RR25-RD02</t>
  </si>
  <si>
    <t>25D2</t>
  </si>
  <si>
    <t>RR25-RG01</t>
  </si>
  <si>
    <t>25G1</t>
  </si>
  <si>
    <t>RR25-RG02</t>
  </si>
  <si>
    <t>AMEND #1-GENERAL TAX LEVY</t>
  </si>
  <si>
    <t>25G2</t>
  </si>
  <si>
    <t>RR26</t>
  </si>
  <si>
    <t>RR26-RD01</t>
  </si>
  <si>
    <t>COLTON RDA MT VERNON CORRIDOR</t>
  </si>
  <si>
    <t>ODX</t>
  </si>
  <si>
    <t>26D1</t>
  </si>
  <si>
    <t>RR26-RG01</t>
  </si>
  <si>
    <t>26G1</t>
  </si>
  <si>
    <t>CITY OF COLTON Total</t>
  </si>
  <si>
    <t>CITY OF FONTANA</t>
  </si>
  <si>
    <t>RS07</t>
  </si>
  <si>
    <t>RR27</t>
  </si>
  <si>
    <t>RR27-RD01</t>
  </si>
  <si>
    <t>FONTANA RDA DOWNTOWN #2</t>
  </si>
  <si>
    <t>ODZ</t>
  </si>
  <si>
    <t>27D1</t>
  </si>
  <si>
    <t>RR27-RG01</t>
  </si>
  <si>
    <t>27G1</t>
  </si>
  <si>
    <t>RR28</t>
  </si>
  <si>
    <t>RR28-RD01</t>
  </si>
  <si>
    <t>FONTANA RDA DOWNTOWN</t>
  </si>
  <si>
    <t>28D1</t>
  </si>
  <si>
    <t>RR28-RD02</t>
  </si>
  <si>
    <t>28D2</t>
  </si>
  <si>
    <t>RR28-RD03</t>
  </si>
  <si>
    <t>28D3</t>
  </si>
  <si>
    <t>RR28-RD04</t>
  </si>
  <si>
    <t>AMEND #3-DEBT SERVICE</t>
  </si>
  <si>
    <t>28D4</t>
  </si>
  <si>
    <t>RR28-RG01</t>
  </si>
  <si>
    <t>28G1</t>
  </si>
  <si>
    <t>RR28-RG02</t>
  </si>
  <si>
    <t>28G2</t>
  </si>
  <si>
    <t>RR28-RG03</t>
  </si>
  <si>
    <t>28G3</t>
  </si>
  <si>
    <t>RR28-RG04</t>
  </si>
  <si>
    <t>AMEND #3-GENERAL TAX LEVY</t>
  </si>
  <si>
    <t>28G4</t>
  </si>
  <si>
    <t>RR29</t>
  </si>
  <si>
    <t>RR29-RD01</t>
  </si>
  <si>
    <t>FONTANA RDA JURUPA HILLS</t>
  </si>
  <si>
    <t>OEB</t>
  </si>
  <si>
    <t>29D1</t>
  </si>
  <si>
    <t>RR29-RG01</t>
  </si>
  <si>
    <t>29G1</t>
  </si>
  <si>
    <t>RR30</t>
  </si>
  <si>
    <t>RR30-RD01</t>
  </si>
  <si>
    <t>FONTANA RDA NORTH</t>
  </si>
  <si>
    <t>OED</t>
  </si>
  <si>
    <t>30D1</t>
  </si>
  <si>
    <t>RR30-RG01</t>
  </si>
  <si>
    <t>30G1</t>
  </si>
  <si>
    <t>RR31</t>
  </si>
  <si>
    <t>RR31-RD01</t>
  </si>
  <si>
    <t>FONTANA RDA S W INDUSTRIAL PARK</t>
  </si>
  <si>
    <t>OEF</t>
  </si>
  <si>
    <t>31D1</t>
  </si>
  <si>
    <t>RR31-RD02</t>
  </si>
  <si>
    <t>ANNEXES 1-3 DEBT SERVICE</t>
  </si>
  <si>
    <t>31D2</t>
  </si>
  <si>
    <t>RR31-RD03</t>
  </si>
  <si>
    <t>AMEND #2 DEBT SERVICE</t>
  </si>
  <si>
    <t>31D3</t>
  </si>
  <si>
    <t>RR31-RD04</t>
  </si>
  <si>
    <t>AMEND #3 DEBT SERVICE</t>
  </si>
  <si>
    <t>31D4</t>
  </si>
  <si>
    <t>RR31-RD05</t>
  </si>
  <si>
    <t>AMEND #4 DEBT SERVICE</t>
  </si>
  <si>
    <t>31D5</t>
  </si>
  <si>
    <t>RR31-RD06</t>
  </si>
  <si>
    <t>AMEND #5 DEBT SERVICE</t>
  </si>
  <si>
    <t>31D6</t>
  </si>
  <si>
    <t>RR31-RD07</t>
  </si>
  <si>
    <t>AMEND #9 DEBT SERVICE</t>
  </si>
  <si>
    <t>31D7</t>
  </si>
  <si>
    <t>RR31-RG01</t>
  </si>
  <si>
    <t>31G1</t>
  </si>
  <si>
    <t>RR31-RG02</t>
  </si>
  <si>
    <t>ANNEXES 1-3 GENERAL TAX LEVY</t>
  </si>
  <si>
    <t>31G2</t>
  </si>
  <si>
    <t>RR31-RG03</t>
  </si>
  <si>
    <t>AMEND #2 GENERAL TAX LEVY</t>
  </si>
  <si>
    <t>31G3</t>
  </si>
  <si>
    <t>RR31-RG04</t>
  </si>
  <si>
    <t>AMEND #3 GENERAL TAX LEVY</t>
  </si>
  <si>
    <t>31G4</t>
  </si>
  <si>
    <t>RR31-RG05</t>
  </si>
  <si>
    <t>AMEND #4 GENERAL TAX LEVY</t>
  </si>
  <si>
    <t>31G5</t>
  </si>
  <si>
    <t>RR31-RG06</t>
  </si>
  <si>
    <t>AMEND #5 GENERAL TAX LEVY</t>
  </si>
  <si>
    <t>31G6</t>
  </si>
  <si>
    <t>RR31-RG07</t>
  </si>
  <si>
    <t>AMEND #9 GENERAL TAX LEVY</t>
  </si>
  <si>
    <t>31G7</t>
  </si>
  <si>
    <t>RR32</t>
  </si>
  <si>
    <t>RR32-RD01</t>
  </si>
  <si>
    <t>FONTANA RDA SIERRA CORRIDOR</t>
  </si>
  <si>
    <t>OEC</t>
  </si>
  <si>
    <t>32D1</t>
  </si>
  <si>
    <t>RR32-RG01</t>
  </si>
  <si>
    <t>32G1</t>
  </si>
  <si>
    <t>CITY OF FONTANA Total</t>
  </si>
  <si>
    <t>CITY OF GRAND TERRACE</t>
  </si>
  <si>
    <t>RS08</t>
  </si>
  <si>
    <t>RR34</t>
  </si>
  <si>
    <t>RR34-RD01</t>
  </si>
  <si>
    <t>GRAND TERRACE RDA</t>
  </si>
  <si>
    <t>OEH</t>
  </si>
  <si>
    <t>34D1</t>
  </si>
  <si>
    <t>RR34-RD02</t>
  </si>
  <si>
    <t>REVISED-DEBT SERVICE</t>
  </si>
  <si>
    <t>34D2</t>
  </si>
  <si>
    <t>RR34-RG01</t>
  </si>
  <si>
    <t>ORIGINAL GENERAL TAX LEVY</t>
  </si>
  <si>
    <t>34G1</t>
  </si>
  <si>
    <t>RR34-RG02</t>
  </si>
  <si>
    <t>REVISED GENERAL TAX LEVY</t>
  </si>
  <si>
    <t>34G2</t>
  </si>
  <si>
    <t>CITY OF GRAND TERRACE Total</t>
  </si>
  <si>
    <t>CITY OF HESPERIA</t>
  </si>
  <si>
    <t>RS09</t>
  </si>
  <si>
    <t>RR33</t>
  </si>
  <si>
    <t>RR33-RD01</t>
  </si>
  <si>
    <t>HESPERIA RDA AREA 1</t>
  </si>
  <si>
    <t>OQM</t>
  </si>
  <si>
    <t>33D1</t>
  </si>
  <si>
    <t>RR33-RD02</t>
  </si>
  <si>
    <t>AMMENDMENT 1-DEBT SERVICE</t>
  </si>
  <si>
    <t>33D2</t>
  </si>
  <si>
    <t>RR33-RG01</t>
  </si>
  <si>
    <t>33G1</t>
  </si>
  <si>
    <t>RR33-RG02</t>
  </si>
  <si>
    <t>AMMENDMENT 1-GTL</t>
  </si>
  <si>
    <t>33G2</t>
  </si>
  <si>
    <t>RR35</t>
  </si>
  <si>
    <t>RR35-RD01</t>
  </si>
  <si>
    <t>HESPERIA RDA AREA 2</t>
  </si>
  <si>
    <t>OQJ</t>
  </si>
  <si>
    <t>35D1</t>
  </si>
  <si>
    <t>RR35-RG01</t>
  </si>
  <si>
    <t>35G1</t>
  </si>
  <si>
    <t>CITY OF HESPERIA Total</t>
  </si>
  <si>
    <t>CITY OF HIGHLAND</t>
  </si>
  <si>
    <t>RS10</t>
  </si>
  <si>
    <t>RR36</t>
  </si>
  <si>
    <t>RR36-RD01</t>
  </si>
  <si>
    <t>HIGHLAND RDA</t>
  </si>
  <si>
    <t>OEI</t>
  </si>
  <si>
    <t>36D1</t>
  </si>
  <si>
    <t>RR36-RD02</t>
  </si>
  <si>
    <t>36D2</t>
  </si>
  <si>
    <t>RR36-RG01</t>
  </si>
  <si>
    <t>36G1</t>
  </si>
  <si>
    <t>RR36-RG02</t>
  </si>
  <si>
    <t>AMENDMENT 1-GTL</t>
  </si>
  <si>
    <t>36G2</t>
  </si>
  <si>
    <t>CITY OF HIGHLAND Total</t>
  </si>
  <si>
    <t>IVDA JPA</t>
  </si>
  <si>
    <t>RS11</t>
  </si>
  <si>
    <t>RR98</t>
  </si>
  <si>
    <t>RR98-RD01</t>
  </si>
  <si>
    <t>INLAND VALLEY RDA</t>
  </si>
  <si>
    <t>SAN BDNO AREA - DEBT SERVICE</t>
  </si>
  <si>
    <t>OFY</t>
  </si>
  <si>
    <t>98D1</t>
  </si>
  <si>
    <t>RR98-RD02</t>
  </si>
  <si>
    <t>COLTON AREA-DEBT SERVICE</t>
  </si>
  <si>
    <t>98D2</t>
  </si>
  <si>
    <t>RR98-RD03</t>
  </si>
  <si>
    <t>LOMA LINDA AREA-DEBT SERVICE</t>
  </si>
  <si>
    <t>98D3</t>
  </si>
  <si>
    <t>RR98-RD04</t>
  </si>
  <si>
    <t>UNINCORPORATED AREA-DEBT SVC</t>
  </si>
  <si>
    <t>98D4</t>
  </si>
  <si>
    <t>RR98-RD05</t>
  </si>
  <si>
    <t>SAN BDNO ANNEX-DEBT SERVICE</t>
  </si>
  <si>
    <t>98D5</t>
  </si>
  <si>
    <t>RR98-RD06</t>
  </si>
  <si>
    <t>REDLANDS ANNEX-DEBT SERVICE</t>
  </si>
  <si>
    <t>98D6</t>
  </si>
  <si>
    <t>RR98-RG01</t>
  </si>
  <si>
    <t>SAN BDNO AREA-GTL</t>
  </si>
  <si>
    <t>98G1</t>
  </si>
  <si>
    <t>RR98-RG02</t>
  </si>
  <si>
    <t>COLTON AREA-GTL</t>
  </si>
  <si>
    <t>98G2</t>
  </si>
  <si>
    <t>RR98-RG03</t>
  </si>
  <si>
    <t>LOMA LINDA AREA-GTL</t>
  </si>
  <si>
    <t>98G3</t>
  </si>
  <si>
    <t>RR98-RG04</t>
  </si>
  <si>
    <t>UNINCORPORATED AREA-GTL</t>
  </si>
  <si>
    <t>98G4</t>
  </si>
  <si>
    <t>RR98-RG05</t>
  </si>
  <si>
    <t>SAN BDNO ANNEX-GTL</t>
  </si>
  <si>
    <t>98G5</t>
  </si>
  <si>
    <t>RR98-RG06</t>
  </si>
  <si>
    <t>REDLANDS ANNEX-GTL</t>
  </si>
  <si>
    <t>98G6</t>
  </si>
  <si>
    <t>IVDA JPA Total</t>
  </si>
  <si>
    <t>CITY OF LOMA LINDA</t>
  </si>
  <si>
    <t>RS12</t>
  </si>
  <si>
    <t>RR38</t>
  </si>
  <si>
    <t>RR38-RD01</t>
  </si>
  <si>
    <t>LOMA LINDA RDA PROJECT #2</t>
  </si>
  <si>
    <t>OEL</t>
  </si>
  <si>
    <t>38D1</t>
  </si>
  <si>
    <t>RR38-RG01</t>
  </si>
  <si>
    <t>38G1</t>
  </si>
  <si>
    <t>RR39</t>
  </si>
  <si>
    <t>RR39-RD01</t>
  </si>
  <si>
    <t>LOMA LINDA RDA ORIGINAL</t>
  </si>
  <si>
    <t>ORIGINAL -DEBT SERVICE</t>
  </si>
  <si>
    <t>OEJ</t>
  </si>
  <si>
    <t>39D1</t>
  </si>
  <si>
    <t>RR39-RD02</t>
  </si>
  <si>
    <t>AMEND #1 DEBT SERVICE</t>
  </si>
  <si>
    <t>39D2</t>
  </si>
  <si>
    <t>RR39-RG01</t>
  </si>
  <si>
    <t>39G1</t>
  </si>
  <si>
    <t>RR39-RG02</t>
  </si>
  <si>
    <t>39G2</t>
  </si>
  <si>
    <t>CITY OF LOMA LINDA Total</t>
  </si>
  <si>
    <t>CITY OF MONTCLAIR</t>
  </si>
  <si>
    <t>RS13</t>
  </si>
  <si>
    <t>RR41</t>
  </si>
  <si>
    <t>RR41-RD01</t>
  </si>
  <si>
    <t>MONTCLAIR RDA AREA 1</t>
  </si>
  <si>
    <t>OEN</t>
  </si>
  <si>
    <t>41D1</t>
  </si>
  <si>
    <t>RR41-RG01</t>
  </si>
  <si>
    <t>41G1</t>
  </si>
  <si>
    <t>RR42</t>
  </si>
  <si>
    <t>RR42-RD01</t>
  </si>
  <si>
    <t>MONTCLAIR RDA AREA 2</t>
  </si>
  <si>
    <t>OEP</t>
  </si>
  <si>
    <t>42D1</t>
  </si>
  <si>
    <t>RR42-RG01</t>
  </si>
  <si>
    <t>42G1</t>
  </si>
  <si>
    <t>RR43</t>
  </si>
  <si>
    <t>RR43-RD01</t>
  </si>
  <si>
    <t>MONTCLAIR RDA AREA 3</t>
  </si>
  <si>
    <t>OER</t>
  </si>
  <si>
    <t>43D1</t>
  </si>
  <si>
    <t>RR43-RG01</t>
  </si>
  <si>
    <t>43G1</t>
  </si>
  <si>
    <t>RR44</t>
  </si>
  <si>
    <t>RR44-RD01</t>
  </si>
  <si>
    <t>MONTCLAIR RDA AREA 4</t>
  </si>
  <si>
    <t>OET</t>
  </si>
  <si>
    <t>44D1</t>
  </si>
  <si>
    <t>RR44-RG01</t>
  </si>
  <si>
    <t>44G1</t>
  </si>
  <si>
    <t>RR45</t>
  </si>
  <si>
    <t>RR45-RD01</t>
  </si>
  <si>
    <t>MONTCLAIR RDA AREA 5</t>
  </si>
  <si>
    <t>OEV</t>
  </si>
  <si>
    <t>45D1</t>
  </si>
  <si>
    <t>RR45-RG01</t>
  </si>
  <si>
    <t>45G1</t>
  </si>
  <si>
    <t>RR46</t>
  </si>
  <si>
    <t>RR46-RD01</t>
  </si>
  <si>
    <t>MONTCLAIR RDA MISSION BLVD</t>
  </si>
  <si>
    <t>DEBT SERVICE CITY AREA</t>
  </si>
  <si>
    <t>OEW</t>
  </si>
  <si>
    <t>46D1</t>
  </si>
  <si>
    <t>RR46-RD02</t>
  </si>
  <si>
    <t>DEBT SERVICE COUNTY AREA</t>
  </si>
  <si>
    <t>46D2</t>
  </si>
  <si>
    <t>RR46-RG01</t>
  </si>
  <si>
    <t>GENERAL TAX LEVY CITY AREA</t>
  </si>
  <si>
    <t>46G1</t>
  </si>
  <si>
    <t>RR46-RG02</t>
  </si>
  <si>
    <t>GENERAL TAX LEVY COUNTY AREA</t>
  </si>
  <si>
    <t>46G2</t>
  </si>
  <si>
    <t>CITY OF MONTCLAIR Total</t>
  </si>
  <si>
    <t>CITY OF NEEDLES</t>
  </si>
  <si>
    <t>RS14</t>
  </si>
  <si>
    <t>RR48</t>
  </si>
  <si>
    <t>RR48-RD01</t>
  </si>
  <si>
    <t>NEEDLES RDA</t>
  </si>
  <si>
    <t>OEX</t>
  </si>
  <si>
    <t>48D1</t>
  </si>
  <si>
    <t>RR48-RG01</t>
  </si>
  <si>
    <t>48G1</t>
  </si>
  <si>
    <t>CITY OF NEEDLES Total</t>
  </si>
  <si>
    <t>CITY OF ONTARIO</t>
  </si>
  <si>
    <t>RS15</t>
  </si>
  <si>
    <t>RR51</t>
  </si>
  <si>
    <t>RR51-RD01</t>
  </si>
  <si>
    <t>ONTARIO RDA PROJECT 1</t>
  </si>
  <si>
    <t>OEZ</t>
  </si>
  <si>
    <t>51D1</t>
  </si>
  <si>
    <t>RR51-RD02</t>
  </si>
  <si>
    <t>51D2</t>
  </si>
  <si>
    <t>RR51-RD03</t>
  </si>
  <si>
    <t>51D3</t>
  </si>
  <si>
    <t>RR51-RD04</t>
  </si>
  <si>
    <t>51D4</t>
  </si>
  <si>
    <t>RR51-RD05</t>
  </si>
  <si>
    <t>AMEND #4-DEBT SERVICE</t>
  </si>
  <si>
    <t>51D5</t>
  </si>
  <si>
    <t>RR51-RG01</t>
  </si>
  <si>
    <t>51G1</t>
  </si>
  <si>
    <t>RR51-RG02</t>
  </si>
  <si>
    <t>51G2</t>
  </si>
  <si>
    <t>RR51-RG03</t>
  </si>
  <si>
    <t>51G3</t>
  </si>
  <si>
    <t>RR51-RG04</t>
  </si>
  <si>
    <t>51G4</t>
  </si>
  <si>
    <t>RR51-RG05</t>
  </si>
  <si>
    <t>AMEND #4-GENERAL TAX LEVY</t>
  </si>
  <si>
    <t>51G5</t>
  </si>
  <si>
    <t>RR52</t>
  </si>
  <si>
    <t>RR52-RD01</t>
  </si>
  <si>
    <t>ONTARIO RDA PROJECT 2</t>
  </si>
  <si>
    <t>OFB</t>
  </si>
  <si>
    <t>52D1</t>
  </si>
  <si>
    <t>RR52-RD02</t>
  </si>
  <si>
    <t>52D2</t>
  </si>
  <si>
    <t>RR52-RG01</t>
  </si>
  <si>
    <t>52G1</t>
  </si>
  <si>
    <t>RR52-RG02</t>
  </si>
  <si>
    <t>52G2</t>
  </si>
  <si>
    <t>RR54</t>
  </si>
  <si>
    <t>RR54-RD01</t>
  </si>
  <si>
    <t>ONTARIO RDA CENTER CITY</t>
  </si>
  <si>
    <t>OFD</t>
  </si>
  <si>
    <t>54D1</t>
  </si>
  <si>
    <t>RR54-RD02</t>
  </si>
  <si>
    <t>54D2</t>
  </si>
  <si>
    <t>RR54-RG01</t>
  </si>
  <si>
    <t>54G1</t>
  </si>
  <si>
    <t>RR54-RG02</t>
  </si>
  <si>
    <t>AMEND #1 GENERAL TAX LEVY</t>
  </si>
  <si>
    <t>54G2</t>
  </si>
  <si>
    <t>RR55</t>
  </si>
  <si>
    <t>RR55-RD01</t>
  </si>
  <si>
    <t>ONTARIO RDA CIMARRON</t>
  </si>
  <si>
    <t>OFF</t>
  </si>
  <si>
    <t>55D1</t>
  </si>
  <si>
    <t>RR55-RD02</t>
  </si>
  <si>
    <t>55D2</t>
  </si>
  <si>
    <t>RR55-RD03</t>
  </si>
  <si>
    <t>AMEND #7-DEBT SERVICE</t>
  </si>
  <si>
    <t>55D3</t>
  </si>
  <si>
    <t>RR55-RG01</t>
  </si>
  <si>
    <t>55G1</t>
  </si>
  <si>
    <t>RR55-RG02</t>
  </si>
  <si>
    <t>55G2</t>
  </si>
  <si>
    <t>RR55-RG03</t>
  </si>
  <si>
    <t>AMEND #7 GENERAL TAX LEVY</t>
  </si>
  <si>
    <t>55G3</t>
  </si>
  <si>
    <t>RR56</t>
  </si>
  <si>
    <t>RR56-RD01</t>
  </si>
  <si>
    <t>ONTARIO RDA GUASTI</t>
  </si>
  <si>
    <t>OSK</t>
  </si>
  <si>
    <t>56D1</t>
  </si>
  <si>
    <t>RR56-RG01</t>
  </si>
  <si>
    <t>56G1</t>
  </si>
  <si>
    <t>CITY OF ONTARIO Total</t>
  </si>
  <si>
    <t>CITY OF RANCHO CUCAMONGA</t>
  </si>
  <si>
    <t>RS16</t>
  </si>
  <si>
    <t>RR58</t>
  </si>
  <si>
    <t>RR58-RD01</t>
  </si>
  <si>
    <t>RANCHO CUCAMONGA RDA</t>
  </si>
  <si>
    <t>OFH</t>
  </si>
  <si>
    <t>58D1</t>
  </si>
  <si>
    <t>RR58-RG01</t>
  </si>
  <si>
    <t>58G1</t>
  </si>
  <si>
    <t>CITY OF RANCHO CUCAMONGA Total</t>
  </si>
  <si>
    <t>CITY OF REDLANDS</t>
  </si>
  <si>
    <t>RS17</t>
  </si>
  <si>
    <t>RR61</t>
  </si>
  <si>
    <t>RR61-RD01</t>
  </si>
  <si>
    <t>REDLANDS RDA NORTH REVITALIZATION</t>
  </si>
  <si>
    <t>NORTH-DEBT SERVICE</t>
  </si>
  <si>
    <t>OIQ</t>
  </si>
  <si>
    <t>61D1</t>
  </si>
  <si>
    <t>RR61-RG01</t>
  </si>
  <si>
    <t>NORTH-GENERAL TAX LEVY</t>
  </si>
  <si>
    <t>61G1</t>
  </si>
  <si>
    <t>RR62</t>
  </si>
  <si>
    <t>RR62-RD01</t>
  </si>
  <si>
    <t>REDLANDS RDA DOWNTOWN</t>
  </si>
  <si>
    <t>OFJ</t>
  </si>
  <si>
    <t>62D1</t>
  </si>
  <si>
    <t>RR62-RD02</t>
  </si>
  <si>
    <t>76 ANNEX-DEBT SERVICE</t>
  </si>
  <si>
    <t>62D2</t>
  </si>
  <si>
    <t>RR62-RG01</t>
  </si>
  <si>
    <t>62G1</t>
  </si>
  <si>
    <t>RR62-RG02</t>
  </si>
  <si>
    <t>76 ANNEX GENERAL TAX LEVY</t>
  </si>
  <si>
    <t>62G2</t>
  </si>
  <si>
    <t>CITY OF REDLANDS Total</t>
  </si>
  <si>
    <t>CITY OF RIALTO</t>
  </si>
  <si>
    <t>RS18</t>
  </si>
  <si>
    <t>RR64</t>
  </si>
  <si>
    <t>RR64-RD01</t>
  </si>
  <si>
    <t>RIALTO RDA MERGED PROJECT</t>
  </si>
  <si>
    <t>OFO</t>
  </si>
  <si>
    <t>64D1</t>
  </si>
  <si>
    <t>RR64-RG01</t>
  </si>
  <si>
    <t>64G1</t>
  </si>
  <si>
    <t>RR65</t>
  </si>
  <si>
    <t>RR65-RD01</t>
  </si>
  <si>
    <t>RIALTO RDA INDUSTRIAL PARK</t>
  </si>
  <si>
    <t>OFL</t>
  </si>
  <si>
    <t>65D1</t>
  </si>
  <si>
    <t>RR65-RG01</t>
  </si>
  <si>
    <t>65G1</t>
  </si>
  <si>
    <t>RR66</t>
  </si>
  <si>
    <t>RR66-RD01</t>
  </si>
  <si>
    <t>RIALTO RDA GATEWAY</t>
  </si>
  <si>
    <t>OFN</t>
  </si>
  <si>
    <t>66D1</t>
  </si>
  <si>
    <t>RR66-RG01</t>
  </si>
  <si>
    <t>66G1</t>
  </si>
  <si>
    <t>RR67</t>
  </si>
  <si>
    <t>RR67-RD01</t>
  </si>
  <si>
    <t>RIALTO RDA AGUA MANSA</t>
  </si>
  <si>
    <t>OFM</t>
  </si>
  <si>
    <t>67D1</t>
  </si>
  <si>
    <t>RR67-RG01</t>
  </si>
  <si>
    <t>67G1</t>
  </si>
  <si>
    <t>RR68</t>
  </si>
  <si>
    <t>RR68-RD01</t>
  </si>
  <si>
    <t>RIALTO RDA CENTRAL BUSINESS</t>
  </si>
  <si>
    <t>OQA</t>
  </si>
  <si>
    <t>68D1</t>
  </si>
  <si>
    <t>RR68-RG01</t>
  </si>
  <si>
    <t>68G1</t>
  </si>
  <si>
    <t>CITY OF RIALTO Total</t>
  </si>
  <si>
    <t>CITY OF SAN BERNARDINO</t>
  </si>
  <si>
    <t>RS19</t>
  </si>
  <si>
    <t>RR70</t>
  </si>
  <si>
    <t>RR70-RD01</t>
  </si>
  <si>
    <t>SAN BDNO RDA 40TH STREET PROJECT</t>
  </si>
  <si>
    <t>OFS</t>
  </si>
  <si>
    <t>70D1</t>
  </si>
  <si>
    <t>RR70-RG01</t>
  </si>
  <si>
    <t>70G1</t>
  </si>
  <si>
    <t>RR71</t>
  </si>
  <si>
    <t>RR71-RD01</t>
  </si>
  <si>
    <t>SAN BDNO RDA MEADOWBROOK/C C</t>
  </si>
  <si>
    <t>OFP</t>
  </si>
  <si>
    <t>71D1</t>
  </si>
  <si>
    <t>RR71-RG01</t>
  </si>
  <si>
    <t>71G1</t>
  </si>
  <si>
    <t>RR72</t>
  </si>
  <si>
    <t>RR72-RD01</t>
  </si>
  <si>
    <t>SAN BDNO RDA CENTRAL CTY NORTH</t>
  </si>
  <si>
    <t>OFR</t>
  </si>
  <si>
    <t>72D1</t>
  </si>
  <si>
    <t>RR72-RG01</t>
  </si>
  <si>
    <t>72G1</t>
  </si>
  <si>
    <t>RR73</t>
  </si>
  <si>
    <t>RR73-RD01</t>
  </si>
  <si>
    <t>SAN BDNO RDA CENTRAL CITY WEST</t>
  </si>
  <si>
    <t>OFT</t>
  </si>
  <si>
    <t>73D1</t>
  </si>
  <si>
    <t>RR73-RG01</t>
  </si>
  <si>
    <t>73G1</t>
  </si>
  <si>
    <t>RR74</t>
  </si>
  <si>
    <t>RR74-RD01</t>
  </si>
  <si>
    <t>SAN BDNO RDA CENTRAL CITY EAST</t>
  </si>
  <si>
    <t>OFV</t>
  </si>
  <si>
    <t>74D1</t>
  </si>
  <si>
    <t>RR74-RG01</t>
  </si>
  <si>
    <t>74G1</t>
  </si>
  <si>
    <t>RR75</t>
  </si>
  <si>
    <t>RR75-RD01</t>
  </si>
  <si>
    <t>SAN BDNO RDA CENTRAL CITY SOUTH</t>
  </si>
  <si>
    <t>OFX</t>
  </si>
  <si>
    <t>75D1</t>
  </si>
  <si>
    <t>RR75-RG01</t>
  </si>
  <si>
    <t>75G1</t>
  </si>
  <si>
    <t>RR76</t>
  </si>
  <si>
    <t>RR76-RD01</t>
  </si>
  <si>
    <t>SAN BDNO RDA STATE COLLEGE PARK</t>
  </si>
  <si>
    <t>OGA</t>
  </si>
  <si>
    <t>76D1</t>
  </si>
  <si>
    <t>RR76-RG01</t>
  </si>
  <si>
    <t>76G1</t>
  </si>
  <si>
    <t>RR77</t>
  </si>
  <si>
    <t>RR77-RD01</t>
  </si>
  <si>
    <t>SAN BDNO RDA S E INDUSTRIAL PARK</t>
  </si>
  <si>
    <t>OGC</t>
  </si>
  <si>
    <t>77D1</t>
  </si>
  <si>
    <t>RR77-RG01</t>
  </si>
  <si>
    <t>77G1</t>
  </si>
  <si>
    <t>RR78</t>
  </si>
  <si>
    <t>RR78-RD01</t>
  </si>
  <si>
    <t>SAN BDNO RDA NORTHWEST</t>
  </si>
  <si>
    <t>OGE</t>
  </si>
  <si>
    <t>78D1</t>
  </si>
  <si>
    <t>RR78-RG01</t>
  </si>
  <si>
    <t>78G1</t>
  </si>
  <si>
    <t>RR79</t>
  </si>
  <si>
    <t>RR79-RD01</t>
  </si>
  <si>
    <t>SAN BDNO RDA TRI-CITY</t>
  </si>
  <si>
    <t>OGG</t>
  </si>
  <si>
    <t>79D1</t>
  </si>
  <si>
    <t>RR79-RG01</t>
  </si>
  <si>
    <t>79G1</t>
  </si>
  <si>
    <t>RR80</t>
  </si>
  <si>
    <t>RR80-RD01</t>
  </si>
  <si>
    <t>SAN BDNO RDA SOUTH VALLE</t>
  </si>
  <si>
    <t>OGI</t>
  </si>
  <si>
    <t>80D1</t>
  </si>
  <si>
    <t>RR80-RG01</t>
  </si>
  <si>
    <t>80G1</t>
  </si>
  <si>
    <t>RR81</t>
  </si>
  <si>
    <t>RR81-RD01</t>
  </si>
  <si>
    <t>SAN BDNO RDA UPTOWN</t>
  </si>
  <si>
    <t>OGK</t>
  </si>
  <si>
    <t>81D1</t>
  </si>
  <si>
    <t>RR81-RG01</t>
  </si>
  <si>
    <t>81G1</t>
  </si>
  <si>
    <t>RR82</t>
  </si>
  <si>
    <t>RR82-RD01</t>
  </si>
  <si>
    <t>SAN BDNO RDA MT VERNON CORRIDOR</t>
  </si>
  <si>
    <t>OCP</t>
  </si>
  <si>
    <t>82D1</t>
  </si>
  <si>
    <t>RR82-RG01</t>
  </si>
  <si>
    <t>82G1</t>
  </si>
  <si>
    <t>CITY OF SAN BERNARDINO Total</t>
  </si>
  <si>
    <t>COUNTY OF SAN BERNARDINO</t>
  </si>
  <si>
    <t>RS20</t>
  </si>
  <si>
    <t>RR11</t>
  </si>
  <si>
    <t>RR11-RD01</t>
  </si>
  <si>
    <t>CEDAR GLEN RDA</t>
  </si>
  <si>
    <t>DISASTER RECOV PROJ DEBT SERVICE</t>
  </si>
  <si>
    <t>OTI</t>
  </si>
  <si>
    <t>11D1</t>
  </si>
  <si>
    <t>RR11-RG01</t>
  </si>
  <si>
    <t>DISASTER RECOV PROJ GTL</t>
  </si>
  <si>
    <t>11G1</t>
  </si>
  <si>
    <t>RR99</t>
  </si>
  <si>
    <t>RR99-RD01</t>
  </si>
  <si>
    <t xml:space="preserve">SAN SEVAINE RDA                              </t>
  </si>
  <si>
    <t>SAN SEVAINE - DEBT SERVICE</t>
  </si>
  <si>
    <t>OTH</t>
  </si>
  <si>
    <t>99D1</t>
  </si>
  <si>
    <t>RR99-RD02</t>
  </si>
  <si>
    <t>DEBT SERVICE AMEND #1</t>
  </si>
  <si>
    <t>99D2</t>
  </si>
  <si>
    <t>RR99-RG01</t>
  </si>
  <si>
    <t>SAN SEVAINE -GTL</t>
  </si>
  <si>
    <t>99G1</t>
  </si>
  <si>
    <t>RR99-RG02</t>
  </si>
  <si>
    <t>GTL AMEND #1</t>
  </si>
  <si>
    <t>99G2</t>
  </si>
  <si>
    <t>COUNTY OF SAN BERNARDINO Total</t>
  </si>
  <si>
    <t>CITY OF TWENTYNINE PALMS</t>
  </si>
  <si>
    <t>RS21</t>
  </si>
  <si>
    <t>RR84</t>
  </si>
  <si>
    <t>RR84-RD01</t>
  </si>
  <si>
    <t>TWENTYNINE PALMS RDA 4 CORNERS</t>
  </si>
  <si>
    <t>OQQ</t>
  </si>
  <si>
    <t>84D1</t>
  </si>
  <si>
    <t>RR84-RG01</t>
  </si>
  <si>
    <t>84G1</t>
  </si>
  <si>
    <t>CITY OF TWENTYNINE PALMS Total</t>
  </si>
  <si>
    <t>CITY OF UPLAND</t>
  </si>
  <si>
    <t>RS22</t>
  </si>
  <si>
    <t>RR63</t>
  </si>
  <si>
    <t>RR63-RD01</t>
  </si>
  <si>
    <t>UPLAND RDA MERGED PROJECT</t>
  </si>
  <si>
    <t>OGP</t>
  </si>
  <si>
    <t>63D1</t>
  </si>
  <si>
    <t>RR63-RG01</t>
  </si>
  <si>
    <t>63G1</t>
  </si>
  <si>
    <t>RR83</t>
  </si>
  <si>
    <t>RR83-RD01</t>
  </si>
  <si>
    <t>UPLAND RDA PROJECT NO. 7</t>
  </si>
  <si>
    <t>OSJ</t>
  </si>
  <si>
    <t>83D1</t>
  </si>
  <si>
    <t>RR83-RG01</t>
  </si>
  <si>
    <t>83G1</t>
  </si>
  <si>
    <t>RR85</t>
  </si>
  <si>
    <t>RR85-RD01</t>
  </si>
  <si>
    <t>UPLAND RDA SEVENTH/MOUNTAIN</t>
  </si>
  <si>
    <t>OGQ</t>
  </si>
  <si>
    <t>85D1</t>
  </si>
  <si>
    <t>RR85-RG01</t>
  </si>
  <si>
    <t>85G1</t>
  </si>
  <si>
    <t>RR86</t>
  </si>
  <si>
    <t>RR86-RD01</t>
  </si>
  <si>
    <t>UPLAND RDA CANYON RIDGE</t>
  </si>
  <si>
    <t>OGM</t>
  </si>
  <si>
    <t>86D1</t>
  </si>
  <si>
    <t>RR86-RG01</t>
  </si>
  <si>
    <t>86G1</t>
  </si>
  <si>
    <t>RR87</t>
  </si>
  <si>
    <t>RR87-RD01</t>
  </si>
  <si>
    <t>UPLAND RDA ARROW-BENSON</t>
  </si>
  <si>
    <t>OGO</t>
  </si>
  <si>
    <t>87D1</t>
  </si>
  <si>
    <t>RR87-RD02</t>
  </si>
  <si>
    <t>87D2</t>
  </si>
  <si>
    <t>RR87-RG01</t>
  </si>
  <si>
    <t>87G1</t>
  </si>
  <si>
    <t>RR87-RG02</t>
  </si>
  <si>
    <t>87G2</t>
  </si>
  <si>
    <t>RR88</t>
  </si>
  <si>
    <t>RR88-RD01</t>
  </si>
  <si>
    <t>UPLAND RDA AIRPORT AREA</t>
  </si>
  <si>
    <t>OGS</t>
  </si>
  <si>
    <t>88D1</t>
  </si>
  <si>
    <t>RR88-RG01</t>
  </si>
  <si>
    <t>88G1</t>
  </si>
  <si>
    <t>RR89</t>
  </si>
  <si>
    <t>RR89-RD01</t>
  </si>
  <si>
    <t>UPLAND RDA FOOTHILL CORRIDOR</t>
  </si>
  <si>
    <t>OGT</t>
  </si>
  <si>
    <t>89D1</t>
  </si>
  <si>
    <t>RR89-RG01</t>
  </si>
  <si>
    <t>89G1</t>
  </si>
  <si>
    <t>RR90</t>
  </si>
  <si>
    <t>RR90-RD01</t>
  </si>
  <si>
    <t>UPLAND RDA TOWN CENTER AREA</t>
  </si>
  <si>
    <t>OGX</t>
  </si>
  <si>
    <t>90D1</t>
  </si>
  <si>
    <t>RR90-RD02</t>
  </si>
  <si>
    <t>DEBT SERVICE - AMENDMENT 1</t>
  </si>
  <si>
    <t>90D2</t>
  </si>
  <si>
    <t>RR90-RG01</t>
  </si>
  <si>
    <t>90G1</t>
  </si>
  <si>
    <t>RR90-RG02</t>
  </si>
  <si>
    <t>GENERAL LEVY - AMENDMENT 1</t>
  </si>
  <si>
    <t>90G2</t>
  </si>
  <si>
    <t>RR95</t>
  </si>
  <si>
    <t>RR95-RD01</t>
  </si>
  <si>
    <t>UPLAND MAGNOLIA AREA</t>
  </si>
  <si>
    <t>OGN</t>
  </si>
  <si>
    <t>95D1</t>
  </si>
  <si>
    <t>RR95-RG01</t>
  </si>
  <si>
    <t>95G1</t>
  </si>
  <si>
    <t>CITY OF UPLAND Total</t>
  </si>
  <si>
    <t>CITY OF VICTORVILLE</t>
  </si>
  <si>
    <t>RS23</t>
  </si>
  <si>
    <t>RR92</t>
  </si>
  <si>
    <t>RR92-RD01</t>
  </si>
  <si>
    <t>VICTORVILLE RDA BEAR VALLEY ROAD</t>
  </si>
  <si>
    <t>OGU</t>
  </si>
  <si>
    <t>92D1</t>
  </si>
  <si>
    <t>RR92-RD02</t>
  </si>
  <si>
    <t>HOOK BLVD, I-15 AMEND-DEBT SERVICE</t>
  </si>
  <si>
    <t>92D2</t>
  </si>
  <si>
    <t>RR92-RG01</t>
  </si>
  <si>
    <t>92G1</t>
  </si>
  <si>
    <t>RR92-RG02</t>
  </si>
  <si>
    <t>HOOK BLVD, I-15 AMEND - GEN LEVY</t>
  </si>
  <si>
    <t>92G2</t>
  </si>
  <si>
    <t>RR93</t>
  </si>
  <si>
    <t>RR93-RD01</t>
  </si>
  <si>
    <t>VICTORVILLE OLD/MIDTOWN RDA</t>
  </si>
  <si>
    <t>OGR</t>
  </si>
  <si>
    <t>93D1</t>
  </si>
  <si>
    <t>RR93-RG01</t>
  </si>
  <si>
    <t>93G1</t>
  </si>
  <si>
    <t>CITY OF VICTORVILLE Total</t>
  </si>
  <si>
    <t>VVEDA JPA</t>
  </si>
  <si>
    <t>RS24</t>
  </si>
  <si>
    <t>RR97</t>
  </si>
  <si>
    <t>RR97-RD01</t>
  </si>
  <si>
    <t>VICTOR VALLEY RDA - 1993</t>
  </si>
  <si>
    <t>OGV</t>
  </si>
  <si>
    <t>97D1</t>
  </si>
  <si>
    <t>RR97-RD02</t>
  </si>
  <si>
    <t>97D2</t>
  </si>
  <si>
    <t>RR97-RD03</t>
  </si>
  <si>
    <t>AMEND #8 DEBT SERVICE</t>
  </si>
  <si>
    <t>97D3</t>
  </si>
  <si>
    <t>RR97-RG01</t>
  </si>
  <si>
    <t>97G1</t>
  </si>
  <si>
    <t>RR97-RG02</t>
  </si>
  <si>
    <t>GENERAL TAX LEVY AM 4</t>
  </si>
  <si>
    <t>97G2</t>
  </si>
  <si>
    <t>RR97-RG03</t>
  </si>
  <si>
    <t>GENERAL TAX LEVY AM 8</t>
  </si>
  <si>
    <t>97G3</t>
  </si>
  <si>
    <t>VVEDA JPA Total</t>
  </si>
  <si>
    <t>CITY OF YUCAIPA</t>
  </si>
  <si>
    <t>RS25</t>
  </si>
  <si>
    <t>RR91</t>
  </si>
  <si>
    <t>RR91-RD01</t>
  </si>
  <si>
    <t>YUCAIPA RDA</t>
  </si>
  <si>
    <t>OGW</t>
  </si>
  <si>
    <t>91D1</t>
  </si>
  <si>
    <t>RR91-RG01</t>
  </si>
  <si>
    <t>91G1</t>
  </si>
  <si>
    <t>CITY OF YUCAIPA Total</t>
  </si>
  <si>
    <t>TOWN OF YUCCA VALLEY</t>
  </si>
  <si>
    <t>RS26</t>
  </si>
  <si>
    <t>RR94</t>
  </si>
  <si>
    <t>RR94-RD01</t>
  </si>
  <si>
    <t>YUCCA VALLEY RDA</t>
  </si>
  <si>
    <t>YUCCA VALLEY- DEBT SERVICE</t>
  </si>
  <si>
    <t>OQK</t>
  </si>
  <si>
    <t>94D1</t>
  </si>
  <si>
    <t>RR94-RG01</t>
  </si>
  <si>
    <t>YUCCA VALLEY-GTL</t>
  </si>
  <si>
    <t>94G1</t>
  </si>
  <si>
    <t>TOWN OF YUCCA VALLEY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</si>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</sst>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9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43" fontId="6" fillId="0" borderId="0" xfId="1" applyFont="1" applyFill="1" applyBorder="1" applyAlignment="1">
      <alignment horizontal="center"/>
    </xf>
    <xf numFmtId="0" fontId="6" fillId="0" borderId="0" xfId="0" applyFont="1" applyFill="1" applyBorder="1"/>
    <xf numFmtId="43" fontId="4" fillId="0" borderId="0" xfId="1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43" fontId="7" fillId="0" borderId="0" xfId="1" applyFont="1" applyFill="1" applyBorder="1"/>
    <xf numFmtId="0" fontId="2" fillId="0" borderId="0" xfId="0" applyFont="1" applyFill="1"/>
    <xf numFmtId="0" fontId="3" fillId="0" borderId="0" xfId="0" applyFont="1" applyFill="1"/>
    <xf numFmtId="43" fontId="8" fillId="0" borderId="0" xfId="1" applyFont="1" applyFill="1" applyBorder="1" applyAlignment="1">
      <alignment horizontal="center"/>
    </xf>
    <xf numFmtId="43" fontId="5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43" fontId="8" fillId="0" borderId="0" xfId="1" quotePrefix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/>
    </xf>
    <xf numFmtId="43" fontId="10" fillId="0" borderId="0" xfId="1" quotePrefix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43" fontId="11" fillId="2" borderId="3" xfId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3" fontId="11" fillId="2" borderId="4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43" fontId="11" fillId="2" borderId="5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8" xfId="2" applyFont="1" applyFill="1" applyBorder="1"/>
    <xf numFmtId="0" fontId="14" fillId="0" borderId="8" xfId="2" applyFont="1" applyFill="1" applyBorder="1" applyAlignment="1">
      <alignment horizontal="center"/>
    </xf>
    <xf numFmtId="0" fontId="15" fillId="0" borderId="8" xfId="2" applyFont="1" applyFill="1" applyBorder="1"/>
    <xf numFmtId="43" fontId="16" fillId="0" borderId="8" xfId="1" applyNumberFormat="1" applyFont="1" applyFill="1" applyBorder="1" applyAlignment="1">
      <alignment horizontal="center"/>
    </xf>
    <xf numFmtId="43" fontId="6" fillId="0" borderId="8" xfId="0" applyNumberFormat="1" applyFont="1" applyFill="1" applyBorder="1"/>
    <xf numFmtId="43" fontId="6" fillId="2" borderId="8" xfId="0" applyNumberFormat="1" applyFont="1" applyFill="1" applyBorder="1"/>
    <xf numFmtId="43" fontId="6" fillId="0" borderId="9" xfId="0" applyNumberFormat="1" applyFont="1" applyFill="1" applyBorder="1"/>
    <xf numFmtId="43" fontId="6" fillId="0" borderId="10" xfId="0" applyNumberFormat="1" applyFont="1" applyFill="1" applyBorder="1"/>
    <xf numFmtId="43" fontId="11" fillId="2" borderId="10" xfId="0" applyNumberFormat="1" applyFont="1" applyFill="1" applyBorder="1"/>
    <xf numFmtId="43" fontId="6" fillId="0" borderId="10" xfId="1" applyFont="1" applyFill="1" applyBorder="1"/>
    <xf numFmtId="43" fontId="11" fillId="2" borderId="8" xfId="1" applyFont="1" applyFill="1" applyBorder="1"/>
    <xf numFmtId="0" fontId="13" fillId="0" borderId="10" xfId="2" applyFont="1" applyFill="1" applyBorder="1"/>
    <xf numFmtId="0" fontId="14" fillId="0" borderId="10" xfId="2" applyFont="1" applyFill="1" applyBorder="1" applyAlignment="1">
      <alignment horizontal="center"/>
    </xf>
    <xf numFmtId="0" fontId="15" fillId="0" borderId="10" xfId="2" applyFont="1" applyFill="1" applyBorder="1"/>
    <xf numFmtId="43" fontId="16" fillId="0" borderId="10" xfId="1" applyNumberFormat="1" applyFont="1" applyFill="1" applyBorder="1" applyAlignment="1">
      <alignment horizontal="center"/>
    </xf>
    <xf numFmtId="0" fontId="17" fillId="2" borderId="10" xfId="2" applyFont="1" applyFill="1" applyBorder="1"/>
    <xf numFmtId="0" fontId="17" fillId="2" borderId="8" xfId="2" applyFont="1" applyFill="1" applyBorder="1"/>
    <xf numFmtId="0" fontId="18" fillId="2" borderId="10" xfId="2" applyFont="1" applyFill="1" applyBorder="1" applyAlignment="1">
      <alignment horizontal="center"/>
    </xf>
    <xf numFmtId="0" fontId="18" fillId="2" borderId="8" xfId="2" applyFont="1" applyFill="1" applyBorder="1" applyAlignment="1">
      <alignment horizontal="center"/>
    </xf>
    <xf numFmtId="0" fontId="19" fillId="2" borderId="10" xfId="2" applyFont="1" applyFill="1" applyBorder="1"/>
    <xf numFmtId="43" fontId="20" fillId="2" borderId="10" xfId="1" applyNumberFormat="1" applyFont="1" applyFill="1" applyBorder="1" applyAlignment="1">
      <alignment horizontal="center"/>
    </xf>
    <xf numFmtId="43" fontId="16" fillId="2" borderId="10" xfId="1" applyFont="1" applyFill="1" applyBorder="1" applyAlignment="1">
      <alignment horizontal="center"/>
    </xf>
    <xf numFmtId="43" fontId="21" fillId="2" borderId="8" xfId="1" applyFont="1" applyFill="1" applyBorder="1"/>
    <xf numFmtId="43" fontId="11" fillId="2" borderId="11" xfId="0" applyNumberFormat="1" applyFont="1" applyFill="1" applyBorder="1"/>
    <xf numFmtId="43" fontId="6" fillId="2" borderId="11" xfId="0" applyNumberFormat="1" applyFont="1" applyFill="1" applyBorder="1"/>
    <xf numFmtId="0" fontId="21" fillId="0" borderId="0" xfId="0" applyFont="1" applyFill="1" applyBorder="1"/>
    <xf numFmtId="43" fontId="6" fillId="2" borderId="8" xfId="1" applyFont="1" applyFill="1" applyBorder="1"/>
    <xf numFmtId="43" fontId="22" fillId="0" borderId="10" xfId="0" applyNumberFormat="1" applyFont="1" applyFill="1" applyBorder="1"/>
    <xf numFmtId="0" fontId="4" fillId="0" borderId="10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4" fillId="0" borderId="10" xfId="2" applyFont="1" applyFill="1" applyBorder="1"/>
    <xf numFmtId="43" fontId="6" fillId="0" borderId="10" xfId="1" applyNumberFormat="1" applyFont="1" applyFill="1" applyBorder="1" applyAlignment="1">
      <alignment horizontal="center"/>
    </xf>
    <xf numFmtId="43" fontId="6" fillId="2" borderId="10" xfId="1" applyFont="1" applyFill="1" applyBorder="1"/>
    <xf numFmtId="43" fontId="21" fillId="2" borderId="10" xfId="1" applyFont="1" applyFill="1" applyBorder="1"/>
    <xf numFmtId="43" fontId="6" fillId="2" borderId="10" xfId="0" applyNumberFormat="1" applyFont="1" applyFill="1" applyBorder="1"/>
    <xf numFmtId="43" fontId="11" fillId="2" borderId="10" xfId="1" applyFont="1" applyFill="1" applyBorder="1"/>
    <xf numFmtId="0" fontId="17" fillId="3" borderId="10" xfId="2" applyFont="1" applyFill="1" applyBorder="1"/>
    <xf numFmtId="0" fontId="18" fillId="3" borderId="10" xfId="2" applyFont="1" applyFill="1" applyBorder="1" applyAlignment="1">
      <alignment horizontal="center"/>
    </xf>
    <xf numFmtId="0" fontId="19" fillId="3" borderId="10" xfId="2" applyFont="1" applyFill="1" applyBorder="1"/>
    <xf numFmtId="43" fontId="20" fillId="3" borderId="10" xfId="1" applyNumberFormat="1" applyFont="1" applyFill="1" applyBorder="1" applyAlignment="1">
      <alignment horizontal="center"/>
    </xf>
    <xf numFmtId="43" fontId="6" fillId="3" borderId="10" xfId="1" applyFont="1" applyFill="1" applyBorder="1"/>
    <xf numFmtId="43" fontId="11" fillId="3" borderId="10" xfId="0" applyNumberFormat="1" applyFont="1" applyFill="1" applyBorder="1"/>
    <xf numFmtId="43" fontId="21" fillId="3" borderId="10" xfId="1" applyFont="1" applyFill="1" applyBorder="1"/>
    <xf numFmtId="43" fontId="16" fillId="3" borderId="10" xfId="1" applyFont="1" applyFill="1" applyBorder="1" applyAlignment="1">
      <alignment horizontal="center"/>
    </xf>
    <xf numFmtId="43" fontId="11" fillId="3" borderId="10" xfId="1" applyFont="1" applyFill="1" applyBorder="1"/>
    <xf numFmtId="43" fontId="21" fillId="0" borderId="0" xfId="1" applyFont="1" applyFill="1" applyBorder="1"/>
  </cellXfs>
  <cellStyles count="3">
    <cellStyle name="Comma" xfId="1" builtinId="3"/>
    <cellStyle name="Normal" xfId="0" builtinId="0"/>
    <cellStyle name="Normal 2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322"/>
  <sheetViews>
    <sheetView tabSelected="1" zoomScale="115" zoomScaleNormal="115" workbookViewId="0">
      <pane xSplit="13" ySplit="6" topLeftCell="AF7" activePane="bottomRight" state="frozen"/>
      <selection pane="topRight" activeCell="N1" sqref="N1"/>
      <selection pane="bottomLeft" activeCell="A7" sqref="A7"/>
      <selection pane="bottomRight" activeCell="AG3" sqref="AG3"/>
    </sheetView>
  </sheetViews>
  <sheetFormatPr defaultColWidth="26.7109375" defaultRowHeight="12" outlineLevelRow="2" x14ac:dyDescent="0.2"/>
  <cols>
    <col min="1" max="1" width="18.7109375" style="4" customWidth="1"/>
    <col min="2" max="2" width="5.140625" style="4" customWidth="1"/>
    <col min="3" max="3" width="11.85546875" style="3" hidden="1" customWidth="1"/>
    <col min="4" max="4" width="13.28515625" style="3" hidden="1" customWidth="1"/>
    <col min="5" max="5" width="11" style="3" customWidth="1"/>
    <col min="6" max="6" width="35.5703125" style="4" bestFit="1" customWidth="1"/>
    <col min="7" max="7" width="26.85546875" style="4" hidden="1" customWidth="1"/>
    <col min="8" max="8" width="5" style="3" hidden="1" customWidth="1"/>
    <col min="9" max="9" width="4.5703125" style="3" hidden="1" customWidth="1"/>
    <col min="10" max="10" width="4.7109375" style="3" hidden="1" customWidth="1"/>
    <col min="11" max="11" width="14.5703125" style="5" hidden="1" customWidth="1"/>
    <col min="12" max="13" width="14.85546875" style="6" hidden="1" customWidth="1"/>
    <col min="14" max="14" width="14.85546875" style="6" customWidth="1"/>
    <col min="15" max="15" width="16" style="6" customWidth="1"/>
    <col min="16" max="16" width="16" style="7" customWidth="1"/>
    <col min="17" max="17" width="12.28515625" style="4" customWidth="1"/>
    <col min="18" max="18" width="13.28515625" style="6" customWidth="1"/>
    <col min="19" max="19" width="12.28515625" style="6" customWidth="1"/>
    <col min="20" max="20" width="12.42578125" style="4" customWidth="1"/>
    <col min="21" max="21" width="11.42578125" style="4" customWidth="1"/>
    <col min="22" max="22" width="12" style="4" bestFit="1" customWidth="1"/>
    <col min="23" max="24" width="12.28515625" style="4" customWidth="1"/>
    <col min="25" max="25" width="12.7109375" style="4" customWidth="1"/>
    <col min="26" max="26" width="12.5703125" style="4" customWidth="1"/>
    <col min="27" max="27" width="12.28515625" style="4" customWidth="1"/>
    <col min="28" max="28" width="11.5703125" style="4" customWidth="1"/>
    <col min="29" max="30" width="11.7109375" style="4" customWidth="1"/>
    <col min="31" max="31" width="12.28515625" style="4" customWidth="1"/>
    <col min="32" max="32" width="12.7109375" style="4" customWidth="1"/>
    <col min="33" max="33" width="12.28515625" style="4" customWidth="1"/>
    <col min="34" max="34" width="14.140625" style="57" customWidth="1"/>
    <col min="35" max="35" width="11.140625" style="4" bestFit="1" customWidth="1"/>
    <col min="36" max="36" width="13" style="4" customWidth="1"/>
    <col min="37" max="37" width="14.140625" style="4" customWidth="1"/>
    <col min="38" max="38" width="11.28515625" style="4" customWidth="1"/>
    <col min="39" max="39" width="18.5703125" style="77" customWidth="1"/>
    <col min="40" max="16384" width="26.7109375" style="4"/>
  </cols>
  <sheetData>
    <row r="1" spans="1:39" ht="15.75" x14ac:dyDescent="0.25">
      <c r="A1" s="1" t="s">
        <v>0</v>
      </c>
      <c r="B1" s="2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9"/>
      <c r="AI1" s="8"/>
      <c r="AJ1" s="8"/>
      <c r="AK1" s="8"/>
      <c r="AL1" s="8"/>
      <c r="AM1" s="10"/>
    </row>
    <row r="2" spans="1:39" ht="15.75" x14ac:dyDescent="0.25">
      <c r="A2" s="11" t="s">
        <v>1</v>
      </c>
      <c r="B2" s="12"/>
      <c r="O2" s="13"/>
      <c r="P2" s="13"/>
      <c r="Q2" s="13"/>
      <c r="R2" s="13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9"/>
      <c r="AI2" s="8"/>
      <c r="AJ2" s="8"/>
      <c r="AK2" s="8"/>
      <c r="AL2" s="8"/>
      <c r="AM2" s="10"/>
    </row>
    <row r="3" spans="1:39" ht="15.75" x14ac:dyDescent="0.25">
      <c r="A3" s="11" t="s">
        <v>2</v>
      </c>
      <c r="B3" s="12"/>
      <c r="S3" s="8"/>
      <c r="T3" s="8"/>
      <c r="U3" s="8"/>
      <c r="V3" s="8"/>
      <c r="W3" s="8"/>
      <c r="X3" s="8"/>
      <c r="Y3" s="8"/>
      <c r="Z3" s="8"/>
      <c r="AA3" s="8"/>
      <c r="AB3" s="14"/>
      <c r="AC3" s="8"/>
      <c r="AD3" s="8"/>
      <c r="AE3" s="8"/>
      <c r="AF3" s="8"/>
      <c r="AG3" s="8"/>
      <c r="AH3" s="9"/>
      <c r="AI3" s="8"/>
      <c r="AJ3" s="8"/>
      <c r="AK3" s="8"/>
      <c r="AL3" s="8"/>
      <c r="AM3" s="10"/>
    </row>
    <row r="4" spans="1:39" ht="15.75" x14ac:dyDescent="0.25">
      <c r="A4" s="11" t="s">
        <v>3</v>
      </c>
      <c r="B4" s="12"/>
      <c r="S4" s="8"/>
      <c r="T4" s="8"/>
      <c r="U4" s="14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9"/>
      <c r="AI4" s="8"/>
      <c r="AJ4" s="8"/>
      <c r="AK4" s="8"/>
      <c r="AL4" s="8"/>
      <c r="AM4" s="10"/>
    </row>
    <row r="5" spans="1:39" s="15" customFormat="1" ht="13.5" thickBot="1" x14ac:dyDescent="0.25">
      <c r="C5" s="16"/>
      <c r="D5" s="16"/>
      <c r="E5" s="16"/>
      <c r="F5" s="16"/>
      <c r="G5" s="16"/>
      <c r="H5" s="16"/>
      <c r="I5" s="16"/>
      <c r="J5" s="16"/>
      <c r="K5" s="17"/>
      <c r="L5" s="13"/>
      <c r="M5" s="13"/>
      <c r="N5" s="13"/>
      <c r="O5" s="13" t="s">
        <v>4</v>
      </c>
      <c r="P5" s="13" t="s">
        <v>5</v>
      </c>
      <c r="Q5" s="13" t="s">
        <v>6</v>
      </c>
      <c r="R5" s="13" t="s">
        <v>7</v>
      </c>
      <c r="S5" s="17" t="s">
        <v>8</v>
      </c>
      <c r="T5" s="18" t="s">
        <v>9</v>
      </c>
      <c r="U5" s="18" t="s">
        <v>10</v>
      </c>
      <c r="V5" s="18" t="s">
        <v>11</v>
      </c>
      <c r="W5" s="18" t="s">
        <v>12</v>
      </c>
      <c r="X5" s="18" t="s">
        <v>13</v>
      </c>
      <c r="Y5" s="18" t="s">
        <v>14</v>
      </c>
      <c r="Z5" s="18" t="s">
        <v>15</v>
      </c>
      <c r="AA5" s="18" t="s">
        <v>16</v>
      </c>
      <c r="AB5" s="18" t="s">
        <v>17</v>
      </c>
      <c r="AC5" s="18" t="s">
        <v>18</v>
      </c>
      <c r="AD5" s="18" t="s">
        <v>19</v>
      </c>
      <c r="AE5" s="18" t="s">
        <v>20</v>
      </c>
      <c r="AF5" s="18" t="s">
        <v>21</v>
      </c>
      <c r="AG5" s="18" t="s">
        <v>22</v>
      </c>
      <c r="AH5" s="18"/>
      <c r="AI5" s="18"/>
      <c r="AJ5" s="18"/>
      <c r="AK5" s="18"/>
      <c r="AL5" s="18"/>
      <c r="AM5" s="19"/>
    </row>
    <row r="6" spans="1:39" s="31" customFormat="1" ht="57" thickBot="1" x14ac:dyDescent="0.25">
      <c r="A6" s="20" t="s">
        <v>23</v>
      </c>
      <c r="B6" s="21" t="s">
        <v>24</v>
      </c>
      <c r="C6" s="22" t="s">
        <v>25</v>
      </c>
      <c r="D6" s="22" t="s">
        <v>26</v>
      </c>
      <c r="E6" s="22" t="s">
        <v>27</v>
      </c>
      <c r="F6" s="22" t="s">
        <v>28</v>
      </c>
      <c r="G6" s="22" t="s">
        <v>29</v>
      </c>
      <c r="H6" s="22" t="s">
        <v>30</v>
      </c>
      <c r="I6" s="22" t="s">
        <v>31</v>
      </c>
      <c r="J6" s="22" t="s">
        <v>32</v>
      </c>
      <c r="K6" s="23" t="s">
        <v>33</v>
      </c>
      <c r="L6" s="24" t="s">
        <v>34</v>
      </c>
      <c r="M6" s="24" t="s">
        <v>35</v>
      </c>
      <c r="N6" s="24" t="s">
        <v>36</v>
      </c>
      <c r="O6" s="24" t="s">
        <v>37</v>
      </c>
      <c r="P6" s="25" t="s">
        <v>38</v>
      </c>
      <c r="Q6" s="24" t="s">
        <v>39</v>
      </c>
      <c r="R6" s="24" t="s">
        <v>40</v>
      </c>
      <c r="S6" s="26" t="s">
        <v>41</v>
      </c>
      <c r="T6" s="26" t="s">
        <v>42</v>
      </c>
      <c r="U6" s="26" t="s">
        <v>43</v>
      </c>
      <c r="V6" s="26" t="s">
        <v>44</v>
      </c>
      <c r="W6" s="26" t="s">
        <v>45</v>
      </c>
      <c r="X6" s="26" t="s">
        <v>46</v>
      </c>
      <c r="Y6" s="26" t="s">
        <v>47</v>
      </c>
      <c r="Z6" s="26" t="s">
        <v>48</v>
      </c>
      <c r="AA6" s="27" t="s">
        <v>49</v>
      </c>
      <c r="AB6" s="27" t="s">
        <v>50</v>
      </c>
      <c r="AC6" s="27" t="s">
        <v>51</v>
      </c>
      <c r="AD6" s="28" t="s">
        <v>52</v>
      </c>
      <c r="AE6" s="26" t="s">
        <v>53</v>
      </c>
      <c r="AF6" s="26" t="s">
        <v>54</v>
      </c>
      <c r="AG6" s="26" t="s">
        <v>55</v>
      </c>
      <c r="AH6" s="26" t="s">
        <v>56</v>
      </c>
      <c r="AI6" s="26" t="s">
        <v>57</v>
      </c>
      <c r="AJ6" s="29" t="s">
        <v>58</v>
      </c>
      <c r="AK6" s="29" t="s">
        <v>59</v>
      </c>
      <c r="AL6" s="26" t="s">
        <v>60</v>
      </c>
      <c r="AM6" s="30" t="s">
        <v>61</v>
      </c>
    </row>
    <row r="7" spans="1:39" hidden="1" outlineLevel="2" x14ac:dyDescent="0.2">
      <c r="A7" s="32" t="s">
        <v>62</v>
      </c>
      <c r="B7" s="32" t="s">
        <v>63</v>
      </c>
      <c r="C7" s="33" t="s">
        <v>64</v>
      </c>
      <c r="D7" s="33" t="s">
        <v>65</v>
      </c>
      <c r="E7" s="33" t="s">
        <v>66</v>
      </c>
      <c r="F7" s="34" t="s">
        <v>67</v>
      </c>
      <c r="G7" s="34" t="s">
        <v>68</v>
      </c>
      <c r="H7" s="33" t="s">
        <v>69</v>
      </c>
      <c r="I7" s="33" t="s">
        <v>70</v>
      </c>
      <c r="J7" s="33" t="s">
        <v>71</v>
      </c>
      <c r="K7" s="35"/>
      <c r="L7" s="36">
        <v>0</v>
      </c>
      <c r="M7" s="36">
        <v>0</v>
      </c>
      <c r="N7" s="37">
        <f>L7+M7</f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8">
        <v>0</v>
      </c>
      <c r="Y7" s="38">
        <v>0</v>
      </c>
      <c r="Z7" s="38">
        <v>0</v>
      </c>
      <c r="AA7" s="39">
        <v>0</v>
      </c>
      <c r="AB7" s="39">
        <v>0</v>
      </c>
      <c r="AC7" s="39">
        <v>0</v>
      </c>
      <c r="AD7" s="39">
        <v>0</v>
      </c>
      <c r="AE7" s="36">
        <v>0</v>
      </c>
      <c r="AF7" s="36">
        <v>0</v>
      </c>
      <c r="AG7" s="36">
        <v>0</v>
      </c>
      <c r="AH7" s="40">
        <f t="shared" ref="AH7:AH14" si="0">SUM(N7:AG7)</f>
        <v>0</v>
      </c>
      <c r="AI7" s="41">
        <v>0</v>
      </c>
      <c r="AJ7" s="36">
        <v>0</v>
      </c>
      <c r="AK7" s="36">
        <v>0</v>
      </c>
      <c r="AL7" s="41">
        <v>0</v>
      </c>
      <c r="AM7" s="42">
        <f>SUM(AH7:AL7)</f>
        <v>0</v>
      </c>
    </row>
    <row r="8" spans="1:39" hidden="1" outlineLevel="2" x14ac:dyDescent="0.2">
      <c r="A8" s="43" t="s">
        <v>62</v>
      </c>
      <c r="B8" s="32" t="s">
        <v>63</v>
      </c>
      <c r="C8" s="44" t="s">
        <v>64</v>
      </c>
      <c r="D8" s="44" t="s">
        <v>72</v>
      </c>
      <c r="E8" s="33" t="s">
        <v>73</v>
      </c>
      <c r="F8" s="45" t="s">
        <v>67</v>
      </c>
      <c r="G8" s="45" t="s">
        <v>74</v>
      </c>
      <c r="H8" s="44" t="s">
        <v>69</v>
      </c>
      <c r="I8" s="44" t="s">
        <v>70</v>
      </c>
      <c r="J8" s="44" t="s">
        <v>75</v>
      </c>
      <c r="K8" s="46"/>
      <c r="L8" s="36">
        <v>0</v>
      </c>
      <c r="M8" s="36">
        <v>0</v>
      </c>
      <c r="N8" s="37">
        <f t="shared" ref="N8:N14" si="1">L8+M8</f>
        <v>0</v>
      </c>
      <c r="O8" s="36">
        <v>1717.13</v>
      </c>
      <c r="P8" s="36">
        <v>1266.3800000000001</v>
      </c>
      <c r="Q8" s="36">
        <v>78.05</v>
      </c>
      <c r="R8" s="36">
        <v>4112.18</v>
      </c>
      <c r="S8" s="36">
        <v>161.12</v>
      </c>
      <c r="T8" s="39">
        <v>182.13</v>
      </c>
      <c r="U8" s="39">
        <v>331.25</v>
      </c>
      <c r="V8" s="39">
        <v>279.82</v>
      </c>
      <c r="W8" s="39">
        <v>876.73</v>
      </c>
      <c r="X8" s="39">
        <v>408.74</v>
      </c>
      <c r="Y8" s="39">
        <v>4654.71</v>
      </c>
      <c r="Z8" s="39">
        <v>0</v>
      </c>
      <c r="AA8" s="39">
        <v>182.13</v>
      </c>
      <c r="AB8" s="39">
        <v>-19.440000000000001</v>
      </c>
      <c r="AC8" s="39">
        <v>78.05</v>
      </c>
      <c r="AD8" s="39">
        <v>0</v>
      </c>
      <c r="AE8" s="39">
        <v>390.51</v>
      </c>
      <c r="AF8" s="39">
        <v>0.01</v>
      </c>
      <c r="AG8" s="39">
        <v>0</v>
      </c>
      <c r="AH8" s="40">
        <f t="shared" si="0"/>
        <v>14699.5</v>
      </c>
      <c r="AI8" s="41">
        <v>36.040000000000006</v>
      </c>
      <c r="AJ8" s="36">
        <v>136.44</v>
      </c>
      <c r="AK8" s="36">
        <v>28.87</v>
      </c>
      <c r="AL8" s="41">
        <v>0</v>
      </c>
      <c r="AM8" s="42">
        <f t="shared" ref="AM8:AM14" si="2">SUM(AH8:AL8)</f>
        <v>14900.850000000002</v>
      </c>
    </row>
    <row r="9" spans="1:39" hidden="1" outlineLevel="2" x14ac:dyDescent="0.2">
      <c r="A9" s="43" t="s">
        <v>62</v>
      </c>
      <c r="B9" s="32" t="s">
        <v>63</v>
      </c>
      <c r="C9" s="44" t="s">
        <v>76</v>
      </c>
      <c r="D9" s="44" t="s">
        <v>65</v>
      </c>
      <c r="E9" s="33" t="s">
        <v>77</v>
      </c>
      <c r="F9" s="45" t="s">
        <v>78</v>
      </c>
      <c r="G9" s="45" t="s">
        <v>79</v>
      </c>
      <c r="H9" s="44" t="s">
        <v>80</v>
      </c>
      <c r="I9" s="44" t="s">
        <v>70</v>
      </c>
      <c r="J9" s="44" t="s">
        <v>81</v>
      </c>
      <c r="K9" s="46"/>
      <c r="L9" s="36">
        <v>0</v>
      </c>
      <c r="M9" s="36">
        <v>0</v>
      </c>
      <c r="N9" s="37">
        <f t="shared" si="1"/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40">
        <f t="shared" si="0"/>
        <v>0</v>
      </c>
      <c r="AI9" s="41">
        <v>0</v>
      </c>
      <c r="AJ9" s="36">
        <v>0</v>
      </c>
      <c r="AK9" s="36">
        <v>0</v>
      </c>
      <c r="AL9" s="41">
        <v>0</v>
      </c>
      <c r="AM9" s="42">
        <f t="shared" si="2"/>
        <v>0</v>
      </c>
    </row>
    <row r="10" spans="1:39" hidden="1" outlineLevel="2" x14ac:dyDescent="0.2">
      <c r="A10" s="43" t="s">
        <v>62</v>
      </c>
      <c r="B10" s="32" t="s">
        <v>63</v>
      </c>
      <c r="C10" s="44" t="s">
        <v>76</v>
      </c>
      <c r="D10" s="44" t="s">
        <v>82</v>
      </c>
      <c r="E10" s="33" t="s">
        <v>83</v>
      </c>
      <c r="F10" s="45" t="s">
        <v>78</v>
      </c>
      <c r="G10" s="45" t="s">
        <v>84</v>
      </c>
      <c r="H10" s="44" t="s">
        <v>80</v>
      </c>
      <c r="I10" s="44" t="s">
        <v>70</v>
      </c>
      <c r="J10" s="44" t="s">
        <v>85</v>
      </c>
      <c r="K10" s="46"/>
      <c r="L10" s="36">
        <v>-0.23</v>
      </c>
      <c r="M10" s="36">
        <v>0.23</v>
      </c>
      <c r="N10" s="37">
        <f t="shared" si="1"/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40">
        <f t="shared" si="0"/>
        <v>0</v>
      </c>
      <c r="AI10" s="41">
        <v>0</v>
      </c>
      <c r="AJ10" s="36">
        <v>0</v>
      </c>
      <c r="AK10" s="36">
        <v>0</v>
      </c>
      <c r="AL10" s="41">
        <v>0</v>
      </c>
      <c r="AM10" s="42">
        <f t="shared" si="2"/>
        <v>0</v>
      </c>
    </row>
    <row r="11" spans="1:39" hidden="1" outlineLevel="2" x14ac:dyDescent="0.2">
      <c r="A11" s="43" t="s">
        <v>62</v>
      </c>
      <c r="B11" s="32" t="s">
        <v>63</v>
      </c>
      <c r="C11" s="44" t="s">
        <v>76</v>
      </c>
      <c r="D11" s="44" t="s">
        <v>72</v>
      </c>
      <c r="E11" s="33" t="s">
        <v>86</v>
      </c>
      <c r="F11" s="45" t="s">
        <v>78</v>
      </c>
      <c r="G11" s="45" t="s">
        <v>87</v>
      </c>
      <c r="H11" s="44" t="s">
        <v>80</v>
      </c>
      <c r="I11" s="44" t="s">
        <v>70</v>
      </c>
      <c r="J11" s="44" t="s">
        <v>88</v>
      </c>
      <c r="K11" s="46"/>
      <c r="L11" s="36">
        <v>0</v>
      </c>
      <c r="M11" s="36">
        <v>0</v>
      </c>
      <c r="N11" s="37">
        <f t="shared" si="1"/>
        <v>0</v>
      </c>
      <c r="O11" s="36">
        <v>306023.22000000009</v>
      </c>
      <c r="P11" s="36">
        <v>33895.660000000003</v>
      </c>
      <c r="Q11" s="36">
        <v>0</v>
      </c>
      <c r="R11" s="36">
        <v>213709.47</v>
      </c>
      <c r="S11" s="36">
        <v>17492.690000000002</v>
      </c>
      <c r="T11" s="39">
        <v>0</v>
      </c>
      <c r="U11" s="39">
        <v>-1893.6200000000003</v>
      </c>
      <c r="V11" s="39">
        <v>8837.75</v>
      </c>
      <c r="W11" s="39">
        <v>0</v>
      </c>
      <c r="X11" s="39">
        <v>55871.19</v>
      </c>
      <c r="Y11" s="39">
        <v>155015.92000000001</v>
      </c>
      <c r="Z11" s="39">
        <v>5871.1</v>
      </c>
      <c r="AA11" s="39">
        <v>0</v>
      </c>
      <c r="AB11" s="39">
        <v>-900.63</v>
      </c>
      <c r="AC11" s="39">
        <v>0</v>
      </c>
      <c r="AD11" s="39">
        <v>0</v>
      </c>
      <c r="AE11" s="39">
        <v>-37543.1</v>
      </c>
      <c r="AF11" s="39">
        <v>3.46</v>
      </c>
      <c r="AG11" s="39">
        <v>0</v>
      </c>
      <c r="AH11" s="40">
        <f t="shared" si="0"/>
        <v>756383.1100000001</v>
      </c>
      <c r="AI11" s="41">
        <v>1917.4400000000003</v>
      </c>
      <c r="AJ11" s="36">
        <v>6586.06</v>
      </c>
      <c r="AK11" s="36">
        <v>1081.3</v>
      </c>
      <c r="AL11" s="41">
        <v>1015.52</v>
      </c>
      <c r="AM11" s="42">
        <f t="shared" si="2"/>
        <v>766983.43000000017</v>
      </c>
    </row>
    <row r="12" spans="1:39" hidden="1" outlineLevel="2" x14ac:dyDescent="0.2">
      <c r="A12" s="43" t="s">
        <v>62</v>
      </c>
      <c r="B12" s="32" t="s">
        <v>63</v>
      </c>
      <c r="C12" s="44" t="s">
        <v>76</v>
      </c>
      <c r="D12" s="44" t="s">
        <v>89</v>
      </c>
      <c r="E12" s="33" t="s">
        <v>90</v>
      </c>
      <c r="F12" s="45" t="s">
        <v>78</v>
      </c>
      <c r="G12" s="45" t="s">
        <v>91</v>
      </c>
      <c r="H12" s="44" t="s">
        <v>80</v>
      </c>
      <c r="I12" s="44" t="s">
        <v>70</v>
      </c>
      <c r="J12" s="44" t="s">
        <v>92</v>
      </c>
      <c r="K12" s="46"/>
      <c r="L12" s="36">
        <v>-25173.37</v>
      </c>
      <c r="M12" s="36">
        <v>281428.84000000003</v>
      </c>
      <c r="N12" s="37">
        <f t="shared" si="1"/>
        <v>256255.47000000003</v>
      </c>
      <c r="O12" s="36">
        <v>1119976.5000000002</v>
      </c>
      <c r="P12" s="36">
        <v>328944.39</v>
      </c>
      <c r="Q12" s="36">
        <v>5264.46</v>
      </c>
      <c r="R12" s="36">
        <v>2364365.8699999996</v>
      </c>
      <c r="S12" s="36">
        <v>164968.08999999997</v>
      </c>
      <c r="T12" s="39">
        <v>12283.12</v>
      </c>
      <c r="U12" s="39">
        <v>59175.519999999997</v>
      </c>
      <c r="V12" s="39">
        <v>135753.23000000001</v>
      </c>
      <c r="W12" s="39">
        <v>87662.960000000021</v>
      </c>
      <c r="X12" s="39">
        <v>269395.95000000007</v>
      </c>
      <c r="Y12" s="39">
        <v>1950732.4500000002</v>
      </c>
      <c r="Z12" s="39">
        <v>161289.74</v>
      </c>
      <c r="AA12" s="39">
        <v>12283.12</v>
      </c>
      <c r="AB12" s="39">
        <v>61104.529999999984</v>
      </c>
      <c r="AC12" s="39">
        <v>5263.9400000000005</v>
      </c>
      <c r="AD12" s="39">
        <v>33272.759999999995</v>
      </c>
      <c r="AE12" s="39">
        <v>296604.84000000008</v>
      </c>
      <c r="AF12" s="39">
        <v>-824.45</v>
      </c>
      <c r="AG12" s="39">
        <v>0</v>
      </c>
      <c r="AH12" s="40">
        <f t="shared" si="0"/>
        <v>7323772.4900000012</v>
      </c>
      <c r="AI12" s="41">
        <v>18514.020000000004</v>
      </c>
      <c r="AJ12" s="36">
        <v>51625.08</v>
      </c>
      <c r="AK12" s="36">
        <v>8724.91</v>
      </c>
      <c r="AL12" s="41">
        <v>2962.36</v>
      </c>
      <c r="AM12" s="42">
        <f t="shared" si="2"/>
        <v>7405598.8600000013</v>
      </c>
    </row>
    <row r="13" spans="1:39" hidden="1" outlineLevel="2" x14ac:dyDescent="0.2">
      <c r="A13" s="43" t="s">
        <v>62</v>
      </c>
      <c r="B13" s="32" t="s">
        <v>63</v>
      </c>
      <c r="C13" s="44" t="s">
        <v>93</v>
      </c>
      <c r="D13" s="44" t="s">
        <v>65</v>
      </c>
      <c r="E13" s="33" t="s">
        <v>94</v>
      </c>
      <c r="F13" s="45" t="s">
        <v>95</v>
      </c>
      <c r="G13" s="45" t="s">
        <v>96</v>
      </c>
      <c r="H13" s="44" t="s">
        <v>97</v>
      </c>
      <c r="I13" s="44" t="s">
        <v>70</v>
      </c>
      <c r="J13" s="44" t="s">
        <v>98</v>
      </c>
      <c r="K13" s="46"/>
      <c r="L13" s="36">
        <v>0</v>
      </c>
      <c r="M13" s="36">
        <v>0</v>
      </c>
      <c r="N13" s="37">
        <f t="shared" si="1"/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39">
        <v>0</v>
      </c>
      <c r="AG13" s="39">
        <v>0</v>
      </c>
      <c r="AH13" s="40">
        <f t="shared" si="0"/>
        <v>0</v>
      </c>
      <c r="AI13" s="41">
        <v>0</v>
      </c>
      <c r="AJ13" s="36">
        <v>0</v>
      </c>
      <c r="AK13" s="36">
        <v>0</v>
      </c>
      <c r="AL13" s="41">
        <v>0</v>
      </c>
      <c r="AM13" s="42">
        <f t="shared" si="2"/>
        <v>0</v>
      </c>
    </row>
    <row r="14" spans="1:39" hidden="1" outlineLevel="2" x14ac:dyDescent="0.2">
      <c r="A14" s="43" t="s">
        <v>62</v>
      </c>
      <c r="B14" s="32" t="s">
        <v>63</v>
      </c>
      <c r="C14" s="44" t="s">
        <v>93</v>
      </c>
      <c r="D14" s="44" t="s">
        <v>72</v>
      </c>
      <c r="E14" s="33" t="s">
        <v>99</v>
      </c>
      <c r="F14" s="45" t="s">
        <v>95</v>
      </c>
      <c r="G14" s="45" t="s">
        <v>100</v>
      </c>
      <c r="H14" s="44" t="s">
        <v>97</v>
      </c>
      <c r="I14" s="44" t="s">
        <v>70</v>
      </c>
      <c r="J14" s="44" t="s">
        <v>101</v>
      </c>
      <c r="K14" s="46"/>
      <c r="L14" s="36">
        <v>-3144.3</v>
      </c>
      <c r="M14" s="36">
        <v>6724.9599999999991</v>
      </c>
      <c r="N14" s="37">
        <f t="shared" si="1"/>
        <v>3580.6599999999989</v>
      </c>
      <c r="O14" s="36">
        <v>51393.189999999995</v>
      </c>
      <c r="P14" s="36">
        <v>25337.25</v>
      </c>
      <c r="Q14" s="36">
        <v>155.38000000000002</v>
      </c>
      <c r="R14" s="36">
        <v>128159.62</v>
      </c>
      <c r="S14" s="36">
        <v>2514.6699999999996</v>
      </c>
      <c r="T14" s="39">
        <v>362.51999999999992</v>
      </c>
      <c r="U14" s="39">
        <v>-878.94</v>
      </c>
      <c r="V14" s="39">
        <v>4037.24</v>
      </c>
      <c r="W14" s="39">
        <v>5398.34</v>
      </c>
      <c r="X14" s="39">
        <v>8361.6200000000008</v>
      </c>
      <c r="Y14" s="39">
        <v>133360.31</v>
      </c>
      <c r="Z14" s="39">
        <v>8761.5300000000007</v>
      </c>
      <c r="AA14" s="39">
        <v>362.51999999999992</v>
      </c>
      <c r="AB14" s="39">
        <v>6172.5</v>
      </c>
      <c r="AC14" s="39">
        <v>155.37</v>
      </c>
      <c r="AD14" s="39">
        <v>21.24</v>
      </c>
      <c r="AE14" s="39">
        <v>2639.7099999999996</v>
      </c>
      <c r="AF14" s="39">
        <v>-5952.67</v>
      </c>
      <c r="AG14" s="39">
        <v>0</v>
      </c>
      <c r="AH14" s="40">
        <f t="shared" si="0"/>
        <v>373942.06000000006</v>
      </c>
      <c r="AI14" s="41">
        <v>919.87999999999965</v>
      </c>
      <c r="AJ14" s="36">
        <v>2592</v>
      </c>
      <c r="AK14" s="36">
        <v>405.96</v>
      </c>
      <c r="AL14" s="41">
        <v>0</v>
      </c>
      <c r="AM14" s="42">
        <f t="shared" si="2"/>
        <v>377859.90000000008</v>
      </c>
    </row>
    <row r="15" spans="1:39" s="57" customFormat="1" outlineLevel="1" collapsed="1" x14ac:dyDescent="0.2">
      <c r="A15" s="47" t="s">
        <v>102</v>
      </c>
      <c r="B15" s="48"/>
      <c r="C15" s="49"/>
      <c r="D15" s="49"/>
      <c r="E15" s="50"/>
      <c r="F15" s="51"/>
      <c r="G15" s="51"/>
      <c r="H15" s="49"/>
      <c r="I15" s="49"/>
      <c r="J15" s="49"/>
      <c r="K15" s="52">
        <f t="shared" ref="K15:AM15" si="3">SUBTOTAL(9,K7:K14)</f>
        <v>0</v>
      </c>
      <c r="L15" s="53">
        <f t="shared" si="3"/>
        <v>-28317.899999999998</v>
      </c>
      <c r="M15" s="53">
        <f t="shared" si="3"/>
        <v>288154.03000000003</v>
      </c>
      <c r="N15" s="53">
        <f t="shared" si="3"/>
        <v>259836.13000000003</v>
      </c>
      <c r="O15" s="40">
        <f t="shared" si="3"/>
        <v>1479110.0400000003</v>
      </c>
      <c r="P15" s="54">
        <f t="shared" si="3"/>
        <v>389443.68</v>
      </c>
      <c r="Q15" s="54">
        <f t="shared" si="3"/>
        <v>5497.89</v>
      </c>
      <c r="R15" s="55">
        <f t="shared" si="3"/>
        <v>2710347.1399999997</v>
      </c>
      <c r="S15" s="40">
        <f t="shared" si="3"/>
        <v>185136.56999999998</v>
      </c>
      <c r="T15" s="40">
        <f t="shared" si="3"/>
        <v>12827.77</v>
      </c>
      <c r="U15" s="40">
        <f t="shared" si="3"/>
        <v>56734.209999999992</v>
      </c>
      <c r="V15" s="40">
        <f t="shared" si="3"/>
        <v>148908.04</v>
      </c>
      <c r="W15" s="40">
        <f t="shared" si="3"/>
        <v>93938.030000000013</v>
      </c>
      <c r="X15" s="40">
        <f t="shared" si="3"/>
        <v>334037.50000000006</v>
      </c>
      <c r="Y15" s="40">
        <f t="shared" si="3"/>
        <v>2243763.39</v>
      </c>
      <c r="Z15" s="40">
        <f t="shared" si="3"/>
        <v>175922.37</v>
      </c>
      <c r="AA15" s="40">
        <f t="shared" si="3"/>
        <v>12827.77</v>
      </c>
      <c r="AB15" s="40">
        <f t="shared" si="3"/>
        <v>66356.959999999992</v>
      </c>
      <c r="AC15" s="40">
        <f t="shared" si="3"/>
        <v>5497.3600000000006</v>
      </c>
      <c r="AD15" s="40">
        <f t="shared" si="3"/>
        <v>33293.999999999993</v>
      </c>
      <c r="AE15" s="40">
        <f t="shared" si="3"/>
        <v>262091.96000000008</v>
      </c>
      <c r="AF15" s="40">
        <f t="shared" si="3"/>
        <v>-6773.65</v>
      </c>
      <c r="AG15" s="40">
        <f t="shared" si="3"/>
        <v>0</v>
      </c>
      <c r="AH15" s="40">
        <f t="shared" si="3"/>
        <v>8468797.160000002</v>
      </c>
      <c r="AI15" s="56">
        <f t="shared" si="3"/>
        <v>21387.380000000005</v>
      </c>
      <c r="AJ15" s="40">
        <f t="shared" si="3"/>
        <v>60939.58</v>
      </c>
      <c r="AK15" s="40">
        <f t="shared" si="3"/>
        <v>10241.039999999999</v>
      </c>
      <c r="AL15" s="40">
        <f t="shared" si="3"/>
        <v>3977.88</v>
      </c>
      <c r="AM15" s="42">
        <f t="shared" si="3"/>
        <v>8565343.040000001</v>
      </c>
    </row>
    <row r="16" spans="1:39" hidden="1" outlineLevel="2" x14ac:dyDescent="0.2">
      <c r="A16" s="43" t="s">
        <v>103</v>
      </c>
      <c r="B16" s="43" t="s">
        <v>104</v>
      </c>
      <c r="C16" s="44" t="s">
        <v>105</v>
      </c>
      <c r="D16" s="44" t="s">
        <v>65</v>
      </c>
      <c r="E16" s="33" t="s">
        <v>106</v>
      </c>
      <c r="F16" s="45" t="s">
        <v>107</v>
      </c>
      <c r="G16" s="45" t="s">
        <v>68</v>
      </c>
      <c r="H16" s="44" t="s">
        <v>108</v>
      </c>
      <c r="I16" s="44" t="s">
        <v>70</v>
      </c>
      <c r="J16" s="44" t="s">
        <v>109</v>
      </c>
      <c r="K16" s="46"/>
      <c r="L16" s="36">
        <v>0</v>
      </c>
      <c r="M16" s="36">
        <v>0</v>
      </c>
      <c r="N16" s="37">
        <f>L16+M16</f>
        <v>0</v>
      </c>
      <c r="O16" s="39">
        <v>0</v>
      </c>
      <c r="P16" s="39">
        <v>0</v>
      </c>
      <c r="Q16" s="39">
        <v>0</v>
      </c>
      <c r="R16" s="39">
        <v>0</v>
      </c>
      <c r="S16" s="36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39">
        <v>0</v>
      </c>
      <c r="AF16" s="39">
        <v>0</v>
      </c>
      <c r="AG16" s="39">
        <v>0</v>
      </c>
      <c r="AH16" s="40">
        <f>SUM(N16:AG16)</f>
        <v>0</v>
      </c>
      <c r="AI16" s="41">
        <v>0</v>
      </c>
      <c r="AJ16" s="36">
        <v>0</v>
      </c>
      <c r="AK16" s="36">
        <v>0</v>
      </c>
      <c r="AL16" s="41">
        <v>0</v>
      </c>
      <c r="AM16" s="42">
        <f t="shared" ref="AM16:AM17" si="4">SUM(AH16:AL16)</f>
        <v>0</v>
      </c>
    </row>
    <row r="17" spans="1:39" hidden="1" outlineLevel="2" x14ac:dyDescent="0.2">
      <c r="A17" s="43" t="s">
        <v>103</v>
      </c>
      <c r="B17" s="43" t="s">
        <v>104</v>
      </c>
      <c r="C17" s="44" t="s">
        <v>105</v>
      </c>
      <c r="D17" s="44" t="s">
        <v>72</v>
      </c>
      <c r="E17" s="33" t="s">
        <v>110</v>
      </c>
      <c r="F17" s="45" t="s">
        <v>107</v>
      </c>
      <c r="G17" s="45" t="s">
        <v>74</v>
      </c>
      <c r="H17" s="44" t="s">
        <v>108</v>
      </c>
      <c r="I17" s="44" t="s">
        <v>70</v>
      </c>
      <c r="J17" s="44" t="s">
        <v>111</v>
      </c>
      <c r="K17" s="46"/>
      <c r="L17" s="36">
        <v>-1022.5400000000002</v>
      </c>
      <c r="M17" s="36">
        <v>21238.86</v>
      </c>
      <c r="N17" s="37">
        <f>L17+M17</f>
        <v>20216.32</v>
      </c>
      <c r="O17" s="39">
        <v>318511.08999999997</v>
      </c>
      <c r="P17" s="39">
        <v>285226.79000000004</v>
      </c>
      <c r="Q17" s="39">
        <v>9598.0899999999983</v>
      </c>
      <c r="R17" s="39">
        <v>1091648.7499999998</v>
      </c>
      <c r="S17" s="36">
        <v>82851.759999999995</v>
      </c>
      <c r="T17" s="39">
        <v>22394.49</v>
      </c>
      <c r="U17" s="39">
        <v>-14116.139999999996</v>
      </c>
      <c r="V17" s="39">
        <v>75490.89</v>
      </c>
      <c r="W17" s="39">
        <v>60075.109999999993</v>
      </c>
      <c r="X17" s="39">
        <v>294957.27000000008</v>
      </c>
      <c r="Y17" s="39">
        <v>994802.15</v>
      </c>
      <c r="Z17" s="39">
        <v>136864.24000000002</v>
      </c>
      <c r="AA17" s="39">
        <v>22394.49</v>
      </c>
      <c r="AB17" s="39">
        <v>29846.720000000001</v>
      </c>
      <c r="AC17" s="39">
        <v>9597.1899999999987</v>
      </c>
      <c r="AD17" s="39">
        <v>0</v>
      </c>
      <c r="AE17" s="39">
        <v>83993.34</v>
      </c>
      <c r="AF17" s="39">
        <v>-33302.079999999994</v>
      </c>
      <c r="AG17" s="39">
        <v>0</v>
      </c>
      <c r="AH17" s="40">
        <f>SUM(N17:AG17)</f>
        <v>3491050.47</v>
      </c>
      <c r="AI17" s="41">
        <v>8767.7199999999957</v>
      </c>
      <c r="AJ17" s="36">
        <v>23673.53</v>
      </c>
      <c r="AK17" s="36">
        <v>3645.51</v>
      </c>
      <c r="AL17" s="41">
        <v>0</v>
      </c>
      <c r="AM17" s="42">
        <f t="shared" si="4"/>
        <v>3527137.23</v>
      </c>
    </row>
    <row r="18" spans="1:39" s="57" customFormat="1" outlineLevel="1" collapsed="1" x14ac:dyDescent="0.2">
      <c r="A18" s="47" t="s">
        <v>112</v>
      </c>
      <c r="B18" s="47"/>
      <c r="C18" s="49"/>
      <c r="D18" s="49"/>
      <c r="E18" s="50"/>
      <c r="F18" s="51"/>
      <c r="G18" s="51"/>
      <c r="H18" s="49"/>
      <c r="I18" s="49"/>
      <c r="J18" s="49"/>
      <c r="K18" s="52">
        <f t="shared" ref="K18:AM18" si="5">SUBTOTAL(9,K16:K17)</f>
        <v>0</v>
      </c>
      <c r="L18" s="53">
        <f t="shared" si="5"/>
        <v>-1022.5400000000002</v>
      </c>
      <c r="M18" s="53">
        <f t="shared" si="5"/>
        <v>21238.86</v>
      </c>
      <c r="N18" s="53">
        <f t="shared" si="5"/>
        <v>20216.32</v>
      </c>
      <c r="O18" s="40">
        <f t="shared" si="5"/>
        <v>318511.08999999997</v>
      </c>
      <c r="P18" s="54">
        <f t="shared" si="5"/>
        <v>285226.79000000004</v>
      </c>
      <c r="Q18" s="54">
        <f t="shared" si="5"/>
        <v>9598.0899999999983</v>
      </c>
      <c r="R18" s="55">
        <f t="shared" si="5"/>
        <v>1091648.7499999998</v>
      </c>
      <c r="S18" s="40">
        <f t="shared" si="5"/>
        <v>82851.759999999995</v>
      </c>
      <c r="T18" s="40">
        <f t="shared" si="5"/>
        <v>22394.49</v>
      </c>
      <c r="U18" s="40">
        <f t="shared" si="5"/>
        <v>-14116.139999999996</v>
      </c>
      <c r="V18" s="40">
        <f t="shared" si="5"/>
        <v>75490.89</v>
      </c>
      <c r="W18" s="40">
        <f t="shared" si="5"/>
        <v>60075.109999999993</v>
      </c>
      <c r="X18" s="40">
        <f t="shared" si="5"/>
        <v>294957.27000000008</v>
      </c>
      <c r="Y18" s="40">
        <f t="shared" si="5"/>
        <v>994802.15</v>
      </c>
      <c r="Z18" s="40">
        <f t="shared" si="5"/>
        <v>136864.24000000002</v>
      </c>
      <c r="AA18" s="40">
        <f t="shared" si="5"/>
        <v>22394.49</v>
      </c>
      <c r="AB18" s="40">
        <f t="shared" si="5"/>
        <v>29846.720000000001</v>
      </c>
      <c r="AC18" s="40">
        <f t="shared" si="5"/>
        <v>9597.1899999999987</v>
      </c>
      <c r="AD18" s="40">
        <f t="shared" si="5"/>
        <v>0</v>
      </c>
      <c r="AE18" s="40">
        <f t="shared" si="5"/>
        <v>83993.34</v>
      </c>
      <c r="AF18" s="40">
        <f t="shared" si="5"/>
        <v>-33302.079999999994</v>
      </c>
      <c r="AG18" s="40">
        <f t="shared" si="5"/>
        <v>0</v>
      </c>
      <c r="AH18" s="40">
        <f t="shared" si="5"/>
        <v>3491050.47</v>
      </c>
      <c r="AI18" s="56">
        <f t="shared" si="5"/>
        <v>8767.7199999999957</v>
      </c>
      <c r="AJ18" s="40">
        <f t="shared" si="5"/>
        <v>23673.53</v>
      </c>
      <c r="AK18" s="40">
        <f t="shared" si="5"/>
        <v>3645.51</v>
      </c>
      <c r="AL18" s="40">
        <f t="shared" si="5"/>
        <v>0</v>
      </c>
      <c r="AM18" s="42">
        <f t="shared" si="5"/>
        <v>3527137.23</v>
      </c>
    </row>
    <row r="19" spans="1:39" hidden="1" outlineLevel="2" x14ac:dyDescent="0.2">
      <c r="A19" s="43" t="s">
        <v>113</v>
      </c>
      <c r="B19" s="43" t="s">
        <v>114</v>
      </c>
      <c r="C19" s="44" t="s">
        <v>115</v>
      </c>
      <c r="D19" s="44" t="s">
        <v>65</v>
      </c>
      <c r="E19" s="33" t="s">
        <v>116</v>
      </c>
      <c r="F19" s="45" t="s">
        <v>117</v>
      </c>
      <c r="G19" s="45" t="s">
        <v>68</v>
      </c>
      <c r="H19" s="44" t="s">
        <v>118</v>
      </c>
      <c r="I19" s="44" t="s">
        <v>70</v>
      </c>
      <c r="J19" s="44" t="s">
        <v>119</v>
      </c>
      <c r="K19" s="46"/>
      <c r="L19" s="36">
        <v>-0.51</v>
      </c>
      <c r="M19" s="36">
        <v>0.51</v>
      </c>
      <c r="N19" s="37">
        <f>L19+M19</f>
        <v>0</v>
      </c>
      <c r="O19" s="39">
        <v>0</v>
      </c>
      <c r="P19" s="39">
        <v>0</v>
      </c>
      <c r="Q19" s="39">
        <v>0</v>
      </c>
      <c r="R19" s="39">
        <v>0</v>
      </c>
      <c r="S19" s="36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40">
        <f t="shared" ref="AH19:AH28" si="6">SUM(N19:AG19)</f>
        <v>0</v>
      </c>
      <c r="AI19" s="41">
        <v>0</v>
      </c>
      <c r="AJ19" s="36">
        <v>0</v>
      </c>
      <c r="AK19" s="36">
        <v>0</v>
      </c>
      <c r="AL19" s="41">
        <v>0</v>
      </c>
      <c r="AM19" s="42">
        <f t="shared" ref="AM19:AM28" si="7">SUM(AH19:AL19)</f>
        <v>0</v>
      </c>
    </row>
    <row r="20" spans="1:39" hidden="1" outlineLevel="2" x14ac:dyDescent="0.2">
      <c r="A20" s="43" t="s">
        <v>113</v>
      </c>
      <c r="B20" s="43" t="s">
        <v>114</v>
      </c>
      <c r="C20" s="44" t="s">
        <v>115</v>
      </c>
      <c r="D20" s="44" t="s">
        <v>82</v>
      </c>
      <c r="E20" s="33" t="s">
        <v>120</v>
      </c>
      <c r="F20" s="45" t="s">
        <v>117</v>
      </c>
      <c r="G20" s="45" t="s">
        <v>121</v>
      </c>
      <c r="H20" s="44" t="s">
        <v>118</v>
      </c>
      <c r="I20" s="44" t="s">
        <v>70</v>
      </c>
      <c r="J20" s="44" t="s">
        <v>122</v>
      </c>
      <c r="K20" s="46"/>
      <c r="L20" s="36">
        <v>0</v>
      </c>
      <c r="M20" s="36">
        <v>0</v>
      </c>
      <c r="N20" s="37">
        <f t="shared" ref="N20:N28" si="8">L20+M20</f>
        <v>0</v>
      </c>
      <c r="O20" s="39">
        <v>0</v>
      </c>
      <c r="P20" s="39">
        <v>0</v>
      </c>
      <c r="Q20" s="39">
        <v>0</v>
      </c>
      <c r="R20" s="39">
        <v>0</v>
      </c>
      <c r="S20" s="36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40">
        <f t="shared" si="6"/>
        <v>0</v>
      </c>
      <c r="AI20" s="41">
        <v>0</v>
      </c>
      <c r="AJ20" s="36">
        <v>0</v>
      </c>
      <c r="AK20" s="36">
        <v>0</v>
      </c>
      <c r="AL20" s="41">
        <v>0</v>
      </c>
      <c r="AM20" s="42">
        <f t="shared" si="7"/>
        <v>0</v>
      </c>
    </row>
    <row r="21" spans="1:39" hidden="1" outlineLevel="2" x14ac:dyDescent="0.2">
      <c r="A21" s="43" t="s">
        <v>113</v>
      </c>
      <c r="B21" s="43" t="s">
        <v>114</v>
      </c>
      <c r="C21" s="44" t="s">
        <v>115</v>
      </c>
      <c r="D21" s="44" t="s">
        <v>123</v>
      </c>
      <c r="E21" s="33" t="s">
        <v>124</v>
      </c>
      <c r="F21" s="45" t="s">
        <v>117</v>
      </c>
      <c r="G21" s="45" t="s">
        <v>125</v>
      </c>
      <c r="H21" s="44" t="s">
        <v>118</v>
      </c>
      <c r="I21" s="44" t="s">
        <v>70</v>
      </c>
      <c r="J21" s="44" t="s">
        <v>126</v>
      </c>
      <c r="K21" s="46"/>
      <c r="L21" s="36">
        <v>0</v>
      </c>
      <c r="M21" s="36">
        <v>0</v>
      </c>
      <c r="N21" s="37">
        <f t="shared" si="8"/>
        <v>0</v>
      </c>
      <c r="O21" s="39">
        <v>0</v>
      </c>
      <c r="P21" s="39">
        <v>0</v>
      </c>
      <c r="Q21" s="39">
        <v>0</v>
      </c>
      <c r="R21" s="39">
        <v>34.549999999999997</v>
      </c>
      <c r="S21" s="36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39">
        <v>0</v>
      </c>
      <c r="AF21" s="39">
        <v>0</v>
      </c>
      <c r="AG21" s="39">
        <v>0</v>
      </c>
      <c r="AH21" s="40">
        <f t="shared" si="6"/>
        <v>34.549999999999997</v>
      </c>
      <c r="AI21" s="41">
        <v>0</v>
      </c>
      <c r="AJ21" s="36">
        <v>0</v>
      </c>
      <c r="AK21" s="36">
        <v>0</v>
      </c>
      <c r="AL21" s="41">
        <v>0</v>
      </c>
      <c r="AM21" s="42">
        <f t="shared" si="7"/>
        <v>34.549999999999997</v>
      </c>
    </row>
    <row r="22" spans="1:39" hidden="1" outlineLevel="2" x14ac:dyDescent="0.2">
      <c r="A22" s="43" t="s">
        <v>113</v>
      </c>
      <c r="B22" s="43" t="s">
        <v>114</v>
      </c>
      <c r="C22" s="44" t="s">
        <v>115</v>
      </c>
      <c r="D22" s="44" t="s">
        <v>72</v>
      </c>
      <c r="E22" s="33" t="s">
        <v>127</v>
      </c>
      <c r="F22" s="45" t="s">
        <v>117</v>
      </c>
      <c r="G22" s="45" t="s">
        <v>74</v>
      </c>
      <c r="H22" s="44" t="s">
        <v>118</v>
      </c>
      <c r="I22" s="44" t="s">
        <v>70</v>
      </c>
      <c r="J22" s="44" t="s">
        <v>128</v>
      </c>
      <c r="K22" s="46"/>
      <c r="L22" s="36">
        <v>-3220.7799999999997</v>
      </c>
      <c r="M22" s="36">
        <v>22399.670000000006</v>
      </c>
      <c r="N22" s="37">
        <f t="shared" si="8"/>
        <v>19178.890000000007</v>
      </c>
      <c r="O22" s="39">
        <v>334909.36</v>
      </c>
      <c r="P22" s="39">
        <v>272518.17000000004</v>
      </c>
      <c r="Q22" s="39">
        <v>4154.54</v>
      </c>
      <c r="R22" s="39">
        <v>556267.39999999991</v>
      </c>
      <c r="S22" s="36">
        <v>52124.670000000013</v>
      </c>
      <c r="T22" s="39">
        <v>9693.4500000000007</v>
      </c>
      <c r="U22" s="39">
        <v>-3646.0500000000011</v>
      </c>
      <c r="V22" s="39">
        <v>62139.490000000005</v>
      </c>
      <c r="W22" s="39">
        <v>10760.720000000001</v>
      </c>
      <c r="X22" s="39">
        <v>102170.45999999998</v>
      </c>
      <c r="Y22" s="39">
        <v>474511.25</v>
      </c>
      <c r="Z22" s="39">
        <v>49750.44</v>
      </c>
      <c r="AA22" s="39">
        <v>9693.4500000000007</v>
      </c>
      <c r="AB22" s="39">
        <v>72141.710000000006</v>
      </c>
      <c r="AC22" s="39">
        <v>4154.1499999999996</v>
      </c>
      <c r="AD22" s="39">
        <v>5525.33</v>
      </c>
      <c r="AE22" s="39">
        <v>91142.560000000012</v>
      </c>
      <c r="AF22" s="39">
        <v>-1175.1099999999999</v>
      </c>
      <c r="AG22" s="39">
        <v>0</v>
      </c>
      <c r="AH22" s="40">
        <f t="shared" si="6"/>
        <v>2126014.8799999994</v>
      </c>
      <c r="AI22" s="41">
        <v>5372.7399999999989</v>
      </c>
      <c r="AJ22" s="36">
        <v>15617.95</v>
      </c>
      <c r="AK22" s="36">
        <v>2101.54</v>
      </c>
      <c r="AL22" s="41">
        <v>0</v>
      </c>
      <c r="AM22" s="42">
        <f t="shared" si="7"/>
        <v>2149107.11</v>
      </c>
    </row>
    <row r="23" spans="1:39" hidden="1" outlineLevel="2" x14ac:dyDescent="0.2">
      <c r="A23" s="43" t="s">
        <v>113</v>
      </c>
      <c r="B23" s="43" t="s">
        <v>114</v>
      </c>
      <c r="C23" s="44" t="s">
        <v>115</v>
      </c>
      <c r="D23" s="44" t="s">
        <v>89</v>
      </c>
      <c r="E23" s="33" t="s">
        <v>129</v>
      </c>
      <c r="F23" s="45" t="s">
        <v>117</v>
      </c>
      <c r="G23" s="45" t="s">
        <v>130</v>
      </c>
      <c r="H23" s="44" t="s">
        <v>118</v>
      </c>
      <c r="I23" s="44" t="s">
        <v>70</v>
      </c>
      <c r="J23" s="44" t="s">
        <v>131</v>
      </c>
      <c r="K23" s="46"/>
      <c r="L23" s="36">
        <v>-6975.5899999999992</v>
      </c>
      <c r="M23" s="36">
        <v>6975.5899999999992</v>
      </c>
      <c r="N23" s="37">
        <f t="shared" si="8"/>
        <v>0</v>
      </c>
      <c r="O23" s="39">
        <v>198617.52999999997</v>
      </c>
      <c r="P23" s="39">
        <v>42883.61</v>
      </c>
      <c r="Q23" s="39">
        <v>276.87</v>
      </c>
      <c r="R23" s="39">
        <v>348091.51</v>
      </c>
      <c r="S23" s="36">
        <v>43083.78</v>
      </c>
      <c r="T23" s="39">
        <v>645.97</v>
      </c>
      <c r="U23" s="39">
        <v>-11421.77</v>
      </c>
      <c r="V23" s="39">
        <v>5662.1799999999994</v>
      </c>
      <c r="W23" s="39">
        <v>26610.95</v>
      </c>
      <c r="X23" s="39">
        <v>115276.89</v>
      </c>
      <c r="Y23" s="39">
        <v>154437.39000000004</v>
      </c>
      <c r="Z23" s="39">
        <v>172842.35</v>
      </c>
      <c r="AA23" s="39">
        <v>645.97</v>
      </c>
      <c r="AB23" s="39">
        <v>24805.81</v>
      </c>
      <c r="AC23" s="39">
        <v>276.83999999999997</v>
      </c>
      <c r="AD23" s="39">
        <v>1286.3399999999999</v>
      </c>
      <c r="AE23" s="39">
        <v>3226.2700000000009</v>
      </c>
      <c r="AF23" s="39">
        <v>-50771.67</v>
      </c>
      <c r="AG23" s="39">
        <v>0</v>
      </c>
      <c r="AH23" s="40">
        <f t="shared" si="6"/>
        <v>1076476.8200000003</v>
      </c>
      <c r="AI23" s="41">
        <v>2726.0699999999997</v>
      </c>
      <c r="AJ23" s="36">
        <v>9567.5</v>
      </c>
      <c r="AK23" s="36">
        <v>1655.77</v>
      </c>
      <c r="AL23" s="41">
        <v>3.31</v>
      </c>
      <c r="AM23" s="42">
        <f t="shared" si="7"/>
        <v>1090429.4700000004</v>
      </c>
    </row>
    <row r="24" spans="1:39" hidden="1" outlineLevel="2" x14ac:dyDescent="0.2">
      <c r="A24" s="43" t="s">
        <v>113</v>
      </c>
      <c r="B24" s="43" t="s">
        <v>114</v>
      </c>
      <c r="C24" s="44" t="s">
        <v>115</v>
      </c>
      <c r="D24" s="44" t="s">
        <v>132</v>
      </c>
      <c r="E24" s="33" t="s">
        <v>133</v>
      </c>
      <c r="F24" s="45" t="s">
        <v>117</v>
      </c>
      <c r="G24" s="45" t="s">
        <v>134</v>
      </c>
      <c r="H24" s="44" t="s">
        <v>118</v>
      </c>
      <c r="I24" s="44" t="s">
        <v>70</v>
      </c>
      <c r="J24" s="44" t="s">
        <v>135</v>
      </c>
      <c r="K24" s="46"/>
      <c r="L24" s="36">
        <v>0</v>
      </c>
      <c r="M24" s="36">
        <v>0</v>
      </c>
      <c r="N24" s="37">
        <f t="shared" si="8"/>
        <v>0</v>
      </c>
      <c r="O24" s="39">
        <v>58285.990000000005</v>
      </c>
      <c r="P24" s="39">
        <v>16358.77</v>
      </c>
      <c r="Q24" s="39">
        <v>141.51</v>
      </c>
      <c r="R24" s="39">
        <v>52057.520000000004</v>
      </c>
      <c r="S24" s="36">
        <v>21161.43</v>
      </c>
      <c r="T24" s="39">
        <v>330.18</v>
      </c>
      <c r="U24" s="39">
        <v>-670.57999999999993</v>
      </c>
      <c r="V24" s="39">
        <v>4822.4400000000005</v>
      </c>
      <c r="W24" s="39">
        <v>45520.93</v>
      </c>
      <c r="X24" s="39">
        <v>16350.25</v>
      </c>
      <c r="Y24" s="39">
        <v>62644.03</v>
      </c>
      <c r="Z24" s="39">
        <v>14827.85</v>
      </c>
      <c r="AA24" s="39">
        <v>330.18</v>
      </c>
      <c r="AB24" s="39">
        <v>86.239999999999952</v>
      </c>
      <c r="AC24" s="39">
        <v>141.5</v>
      </c>
      <c r="AD24" s="39">
        <v>9.39</v>
      </c>
      <c r="AE24" s="39">
        <v>41796.29</v>
      </c>
      <c r="AF24" s="39">
        <v>8386.4</v>
      </c>
      <c r="AG24" s="39">
        <v>0</v>
      </c>
      <c r="AH24" s="40">
        <f t="shared" si="6"/>
        <v>342580.31999999995</v>
      </c>
      <c r="AI24" s="41">
        <v>864.07</v>
      </c>
      <c r="AJ24" s="36">
        <v>1374.03</v>
      </c>
      <c r="AK24" s="36">
        <v>330.4</v>
      </c>
      <c r="AL24" s="41">
        <v>473.29</v>
      </c>
      <c r="AM24" s="42">
        <f t="shared" si="7"/>
        <v>345622.11</v>
      </c>
    </row>
    <row r="25" spans="1:39" hidden="1" outlineLevel="2" x14ac:dyDescent="0.2">
      <c r="A25" s="43" t="s">
        <v>113</v>
      </c>
      <c r="B25" s="43" t="s">
        <v>114</v>
      </c>
      <c r="C25" s="44" t="s">
        <v>136</v>
      </c>
      <c r="D25" s="44" t="s">
        <v>65</v>
      </c>
      <c r="E25" s="33" t="s">
        <v>137</v>
      </c>
      <c r="F25" s="45" t="s">
        <v>138</v>
      </c>
      <c r="G25" s="45" t="s">
        <v>68</v>
      </c>
      <c r="H25" s="44" t="s">
        <v>139</v>
      </c>
      <c r="I25" s="44" t="s">
        <v>70</v>
      </c>
      <c r="J25" s="44" t="s">
        <v>140</v>
      </c>
      <c r="K25" s="46"/>
      <c r="L25" s="36">
        <v>0</v>
      </c>
      <c r="M25" s="36">
        <v>0</v>
      </c>
      <c r="N25" s="37">
        <f t="shared" si="8"/>
        <v>0</v>
      </c>
      <c r="O25" s="39">
        <v>0</v>
      </c>
      <c r="P25" s="39">
        <v>0</v>
      </c>
      <c r="Q25" s="39">
        <v>0</v>
      </c>
      <c r="R25" s="39">
        <v>0</v>
      </c>
      <c r="S25" s="36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G25" s="39">
        <v>0</v>
      </c>
      <c r="AH25" s="40">
        <f t="shared" si="6"/>
        <v>0</v>
      </c>
      <c r="AI25" s="41">
        <v>0</v>
      </c>
      <c r="AJ25" s="36">
        <v>0</v>
      </c>
      <c r="AK25" s="36">
        <v>0</v>
      </c>
      <c r="AL25" s="41">
        <v>0</v>
      </c>
      <c r="AM25" s="42">
        <f t="shared" si="7"/>
        <v>0</v>
      </c>
    </row>
    <row r="26" spans="1:39" hidden="1" outlineLevel="2" x14ac:dyDescent="0.2">
      <c r="A26" s="43" t="s">
        <v>113</v>
      </c>
      <c r="B26" s="43" t="s">
        <v>114</v>
      </c>
      <c r="C26" s="44" t="s">
        <v>136</v>
      </c>
      <c r="D26" s="44" t="s">
        <v>82</v>
      </c>
      <c r="E26" s="33" t="s">
        <v>141</v>
      </c>
      <c r="F26" s="45" t="s">
        <v>138</v>
      </c>
      <c r="G26" s="45" t="s">
        <v>142</v>
      </c>
      <c r="H26" s="44" t="s">
        <v>139</v>
      </c>
      <c r="I26" s="44" t="s">
        <v>70</v>
      </c>
      <c r="J26" s="44" t="s">
        <v>143</v>
      </c>
      <c r="K26" s="46"/>
      <c r="L26" s="36">
        <v>0</v>
      </c>
      <c r="M26" s="36">
        <v>0</v>
      </c>
      <c r="N26" s="37">
        <f t="shared" si="8"/>
        <v>0</v>
      </c>
      <c r="O26" s="39">
        <v>0</v>
      </c>
      <c r="P26" s="39">
        <v>0</v>
      </c>
      <c r="Q26" s="39">
        <v>0</v>
      </c>
      <c r="R26" s="39">
        <v>0</v>
      </c>
      <c r="S26" s="36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40">
        <f t="shared" si="6"/>
        <v>0</v>
      </c>
      <c r="AI26" s="41">
        <v>0</v>
      </c>
      <c r="AJ26" s="36">
        <v>0</v>
      </c>
      <c r="AK26" s="36">
        <v>0</v>
      </c>
      <c r="AL26" s="41">
        <v>0</v>
      </c>
      <c r="AM26" s="42">
        <f t="shared" si="7"/>
        <v>0</v>
      </c>
    </row>
    <row r="27" spans="1:39" hidden="1" outlineLevel="2" x14ac:dyDescent="0.2">
      <c r="A27" s="43" t="s">
        <v>113</v>
      </c>
      <c r="B27" s="43" t="s">
        <v>114</v>
      </c>
      <c r="C27" s="44" t="s">
        <v>136</v>
      </c>
      <c r="D27" s="44" t="s">
        <v>72</v>
      </c>
      <c r="E27" s="33" t="s">
        <v>144</v>
      </c>
      <c r="F27" s="45" t="s">
        <v>138</v>
      </c>
      <c r="G27" s="45" t="s">
        <v>74</v>
      </c>
      <c r="H27" s="44" t="s">
        <v>139</v>
      </c>
      <c r="I27" s="44" t="s">
        <v>70</v>
      </c>
      <c r="J27" s="44" t="s">
        <v>145</v>
      </c>
      <c r="K27" s="46"/>
      <c r="L27" s="36">
        <v>-608.39999999999986</v>
      </c>
      <c r="M27" s="36">
        <v>608.39999999999986</v>
      </c>
      <c r="N27" s="37">
        <f t="shared" si="8"/>
        <v>0</v>
      </c>
      <c r="O27" s="39">
        <v>3993.64</v>
      </c>
      <c r="P27" s="39">
        <v>0</v>
      </c>
      <c r="Q27" s="39">
        <v>8.4600000000000009</v>
      </c>
      <c r="R27" s="39">
        <v>20887.13</v>
      </c>
      <c r="S27" s="36">
        <v>331.49</v>
      </c>
      <c r="T27" s="39">
        <v>19.739999999999998</v>
      </c>
      <c r="U27" s="39">
        <v>0</v>
      </c>
      <c r="V27" s="39">
        <v>275.05</v>
      </c>
      <c r="W27" s="39">
        <v>0</v>
      </c>
      <c r="X27" s="39">
        <v>11.07</v>
      </c>
      <c r="Y27" s="39">
        <v>21213.200000000001</v>
      </c>
      <c r="Z27" s="39">
        <v>649.65</v>
      </c>
      <c r="AA27" s="39">
        <v>19.739999999999998</v>
      </c>
      <c r="AB27" s="39">
        <v>193.72</v>
      </c>
      <c r="AC27" s="39">
        <v>8.4600000000000009</v>
      </c>
      <c r="AD27" s="39">
        <v>0</v>
      </c>
      <c r="AE27" s="39">
        <v>0</v>
      </c>
      <c r="AF27" s="39">
        <v>0.01</v>
      </c>
      <c r="AG27" s="39">
        <v>0</v>
      </c>
      <c r="AH27" s="40">
        <f t="shared" si="6"/>
        <v>47611.360000000001</v>
      </c>
      <c r="AI27" s="41">
        <v>119.96999999999998</v>
      </c>
      <c r="AJ27" s="36">
        <v>195.7</v>
      </c>
      <c r="AK27" s="36">
        <v>60.26</v>
      </c>
      <c r="AL27" s="41">
        <v>0</v>
      </c>
      <c r="AM27" s="42">
        <f t="shared" si="7"/>
        <v>47987.29</v>
      </c>
    </row>
    <row r="28" spans="1:39" hidden="1" outlineLevel="2" x14ac:dyDescent="0.2">
      <c r="A28" s="43" t="s">
        <v>113</v>
      </c>
      <c r="B28" s="43" t="s">
        <v>114</v>
      </c>
      <c r="C28" s="44" t="s">
        <v>136</v>
      </c>
      <c r="D28" s="44" t="s">
        <v>89</v>
      </c>
      <c r="E28" s="33" t="s">
        <v>146</v>
      </c>
      <c r="F28" s="45" t="s">
        <v>138</v>
      </c>
      <c r="G28" s="45" t="s">
        <v>74</v>
      </c>
      <c r="H28" s="44" t="s">
        <v>139</v>
      </c>
      <c r="I28" s="44" t="s">
        <v>70</v>
      </c>
      <c r="J28" s="44" t="s">
        <v>147</v>
      </c>
      <c r="K28" s="46"/>
      <c r="L28" s="36">
        <v>-51.949999999999996</v>
      </c>
      <c r="M28" s="36">
        <v>24187.71</v>
      </c>
      <c r="N28" s="37">
        <f t="shared" si="8"/>
        <v>24135.759999999998</v>
      </c>
      <c r="O28" s="39">
        <v>34508.92</v>
      </c>
      <c r="P28" s="39">
        <v>73866.89</v>
      </c>
      <c r="Q28" s="39">
        <v>2019.5800000000002</v>
      </c>
      <c r="R28" s="39">
        <v>99840.22</v>
      </c>
      <c r="S28" s="36">
        <v>12201.800000000001</v>
      </c>
      <c r="T28" s="39">
        <v>4712.1099999999997</v>
      </c>
      <c r="U28" s="39">
        <v>-116.0500000000003</v>
      </c>
      <c r="V28" s="39">
        <v>3727.65</v>
      </c>
      <c r="W28" s="39">
        <v>4616.82</v>
      </c>
      <c r="X28" s="39">
        <v>57154.569999999992</v>
      </c>
      <c r="Y28" s="39">
        <v>45709.35</v>
      </c>
      <c r="Z28" s="39">
        <v>11896.23</v>
      </c>
      <c r="AA28" s="39">
        <v>4712.1099999999997</v>
      </c>
      <c r="AB28" s="39">
        <v>3250.0699999999997</v>
      </c>
      <c r="AC28" s="39">
        <v>2019.39</v>
      </c>
      <c r="AD28" s="39">
        <v>0</v>
      </c>
      <c r="AE28" s="39">
        <v>14068.65</v>
      </c>
      <c r="AF28" s="39">
        <v>-382.15000000000003</v>
      </c>
      <c r="AG28" s="39">
        <v>0</v>
      </c>
      <c r="AH28" s="40">
        <f t="shared" si="6"/>
        <v>397941.91999999993</v>
      </c>
      <c r="AI28" s="41">
        <v>1004.8200000000002</v>
      </c>
      <c r="AJ28" s="36">
        <v>2556.96</v>
      </c>
      <c r="AK28" s="36">
        <v>414.01</v>
      </c>
      <c r="AL28" s="41">
        <v>10.49</v>
      </c>
      <c r="AM28" s="42">
        <f t="shared" si="7"/>
        <v>401928.19999999995</v>
      </c>
    </row>
    <row r="29" spans="1:39" s="57" customFormat="1" outlineLevel="1" collapsed="1" x14ac:dyDescent="0.2">
      <c r="A29" s="47" t="s">
        <v>148</v>
      </c>
      <c r="B29" s="47"/>
      <c r="C29" s="49"/>
      <c r="D29" s="49"/>
      <c r="E29" s="50"/>
      <c r="F29" s="51"/>
      <c r="G29" s="51"/>
      <c r="H29" s="49"/>
      <c r="I29" s="49"/>
      <c r="J29" s="49"/>
      <c r="K29" s="52">
        <f t="shared" ref="K29:AM29" si="9">SUBTOTAL(9,K19:K28)</f>
        <v>0</v>
      </c>
      <c r="L29" s="53">
        <f t="shared" si="9"/>
        <v>-10857.23</v>
      </c>
      <c r="M29" s="53">
        <f t="shared" si="9"/>
        <v>54171.880000000005</v>
      </c>
      <c r="N29" s="53">
        <f t="shared" si="9"/>
        <v>43314.650000000009</v>
      </c>
      <c r="O29" s="40">
        <f t="shared" si="9"/>
        <v>630315.43999999994</v>
      </c>
      <c r="P29" s="54">
        <f t="shared" si="9"/>
        <v>405627.44000000006</v>
      </c>
      <c r="Q29" s="54">
        <f t="shared" si="9"/>
        <v>6600.96</v>
      </c>
      <c r="R29" s="55">
        <f t="shared" si="9"/>
        <v>1077178.33</v>
      </c>
      <c r="S29" s="40">
        <f t="shared" si="9"/>
        <v>128903.17000000001</v>
      </c>
      <c r="T29" s="40">
        <f t="shared" si="9"/>
        <v>15401.45</v>
      </c>
      <c r="U29" s="40">
        <f t="shared" si="9"/>
        <v>-15854.450000000003</v>
      </c>
      <c r="V29" s="40">
        <f t="shared" si="9"/>
        <v>76626.81</v>
      </c>
      <c r="W29" s="40">
        <f t="shared" si="9"/>
        <v>87509.420000000013</v>
      </c>
      <c r="X29" s="40">
        <f t="shared" si="9"/>
        <v>290963.24</v>
      </c>
      <c r="Y29" s="40">
        <f t="shared" si="9"/>
        <v>758515.22</v>
      </c>
      <c r="Z29" s="40">
        <f t="shared" si="9"/>
        <v>249966.52000000002</v>
      </c>
      <c r="AA29" s="40">
        <f t="shared" si="9"/>
        <v>15401.45</v>
      </c>
      <c r="AB29" s="40">
        <f t="shared" si="9"/>
        <v>100477.55000000002</v>
      </c>
      <c r="AC29" s="40">
        <f t="shared" si="9"/>
        <v>6600.34</v>
      </c>
      <c r="AD29" s="40">
        <f t="shared" si="9"/>
        <v>6821.06</v>
      </c>
      <c r="AE29" s="40">
        <f t="shared" si="9"/>
        <v>150233.77000000002</v>
      </c>
      <c r="AF29" s="40">
        <f t="shared" si="9"/>
        <v>-43942.52</v>
      </c>
      <c r="AG29" s="40">
        <f t="shared" si="9"/>
        <v>0</v>
      </c>
      <c r="AH29" s="40">
        <f>SUBTOTAL(9,AH19:AH28)</f>
        <v>3990659.8499999992</v>
      </c>
      <c r="AI29" s="56">
        <f t="shared" ref="AI29" si="10">SUBTOTAL(9,AI19:AI28)</f>
        <v>10087.669999999998</v>
      </c>
      <c r="AJ29" s="40">
        <f t="shared" si="9"/>
        <v>29312.14</v>
      </c>
      <c r="AK29" s="40">
        <f t="shared" si="9"/>
        <v>4561.9800000000005</v>
      </c>
      <c r="AL29" s="40">
        <f t="shared" si="9"/>
        <v>487.09000000000003</v>
      </c>
      <c r="AM29" s="42">
        <f t="shared" si="9"/>
        <v>4035108.7299999995</v>
      </c>
    </row>
    <row r="30" spans="1:39" hidden="1" outlineLevel="2" x14ac:dyDescent="0.2">
      <c r="A30" s="43" t="s">
        <v>149</v>
      </c>
      <c r="B30" s="43" t="s">
        <v>150</v>
      </c>
      <c r="C30" s="44" t="s">
        <v>151</v>
      </c>
      <c r="D30" s="44" t="s">
        <v>65</v>
      </c>
      <c r="E30" s="33" t="s">
        <v>152</v>
      </c>
      <c r="F30" s="45" t="s">
        <v>153</v>
      </c>
      <c r="G30" s="45" t="s">
        <v>68</v>
      </c>
      <c r="H30" s="44" t="s">
        <v>154</v>
      </c>
      <c r="I30" s="44" t="s">
        <v>70</v>
      </c>
      <c r="J30" s="44" t="s">
        <v>155</v>
      </c>
      <c r="K30" s="46"/>
      <c r="L30" s="36">
        <v>0</v>
      </c>
      <c r="M30" s="36">
        <v>0</v>
      </c>
      <c r="N30" s="37">
        <f>L30+M30</f>
        <v>0</v>
      </c>
      <c r="O30" s="39">
        <v>0.56000000000000005</v>
      </c>
      <c r="P30" s="39">
        <v>0</v>
      </c>
      <c r="Q30" s="39">
        <v>0</v>
      </c>
      <c r="R30" s="39">
        <v>0</v>
      </c>
      <c r="S30" s="36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0</v>
      </c>
      <c r="AD30" s="39">
        <v>0</v>
      </c>
      <c r="AE30" s="39">
        <v>0</v>
      </c>
      <c r="AF30" s="39">
        <v>0</v>
      </c>
      <c r="AG30" s="39">
        <v>0</v>
      </c>
      <c r="AH30" s="40">
        <f>SUM(N30:AG30)</f>
        <v>0.56000000000000005</v>
      </c>
      <c r="AI30" s="41">
        <v>0</v>
      </c>
      <c r="AJ30" s="36">
        <v>0</v>
      </c>
      <c r="AK30" s="36">
        <v>0</v>
      </c>
      <c r="AL30" s="41">
        <v>0</v>
      </c>
      <c r="AM30" s="42">
        <f t="shared" ref="AM30:AM33" si="11">SUM(AH30:AL30)</f>
        <v>0.56000000000000005</v>
      </c>
    </row>
    <row r="31" spans="1:39" hidden="1" outlineLevel="2" x14ac:dyDescent="0.2">
      <c r="A31" s="43" t="s">
        <v>149</v>
      </c>
      <c r="B31" s="43" t="s">
        <v>150</v>
      </c>
      <c r="C31" s="44" t="s">
        <v>151</v>
      </c>
      <c r="D31" s="44" t="s">
        <v>72</v>
      </c>
      <c r="E31" s="33" t="s">
        <v>156</v>
      </c>
      <c r="F31" s="45" t="s">
        <v>153</v>
      </c>
      <c r="G31" s="45" t="s">
        <v>74</v>
      </c>
      <c r="H31" s="44" t="s">
        <v>154</v>
      </c>
      <c r="I31" s="44" t="s">
        <v>70</v>
      </c>
      <c r="J31" s="44" t="s">
        <v>157</v>
      </c>
      <c r="K31" s="46"/>
      <c r="L31" s="36">
        <v>0</v>
      </c>
      <c r="M31" s="36">
        <v>2623.12</v>
      </c>
      <c r="N31" s="37">
        <f t="shared" ref="N31:N33" si="12">L31+M31</f>
        <v>2623.12</v>
      </c>
      <c r="O31" s="39">
        <v>709405.78</v>
      </c>
      <c r="P31" s="39">
        <v>313136.70000000007</v>
      </c>
      <c r="Q31" s="39">
        <v>1136.18</v>
      </c>
      <c r="R31" s="39">
        <v>1718171.96</v>
      </c>
      <c r="S31" s="36">
        <v>200834.2</v>
      </c>
      <c r="T31" s="39">
        <v>2650.98</v>
      </c>
      <c r="U31" s="39">
        <v>25407.059999999998</v>
      </c>
      <c r="V31" s="39">
        <v>106237.93000000004</v>
      </c>
      <c r="W31" s="39">
        <v>82812.190000000017</v>
      </c>
      <c r="X31" s="39">
        <v>493944.82000000007</v>
      </c>
      <c r="Y31" s="39">
        <v>1231673.54</v>
      </c>
      <c r="Z31" s="39">
        <v>163121.60000000001</v>
      </c>
      <c r="AA31" s="39">
        <v>2650.98</v>
      </c>
      <c r="AB31" s="39">
        <v>32712.110000000004</v>
      </c>
      <c r="AC31" s="39">
        <v>1136.07</v>
      </c>
      <c r="AD31" s="39">
        <v>0</v>
      </c>
      <c r="AE31" s="39">
        <v>149447.76999999999</v>
      </c>
      <c r="AF31" s="39">
        <v>-1854.82</v>
      </c>
      <c r="AG31" s="39">
        <v>0</v>
      </c>
      <c r="AH31" s="40">
        <f>SUM(N31:AG31)</f>
        <v>5235248.1700000009</v>
      </c>
      <c r="AI31" s="41">
        <v>13212.88</v>
      </c>
      <c r="AJ31" s="36">
        <v>31448.83</v>
      </c>
      <c r="AK31" s="36">
        <v>5245.69</v>
      </c>
      <c r="AL31" s="41">
        <v>0</v>
      </c>
      <c r="AM31" s="42">
        <f t="shared" si="11"/>
        <v>5285155.5700000012</v>
      </c>
    </row>
    <row r="32" spans="1:39" s="57" customFormat="1" hidden="1" outlineLevel="2" x14ac:dyDescent="0.2">
      <c r="A32" s="43" t="s">
        <v>149</v>
      </c>
      <c r="B32" s="43" t="s">
        <v>150</v>
      </c>
      <c r="C32" s="44" t="s">
        <v>158</v>
      </c>
      <c r="D32" s="44" t="s">
        <v>65</v>
      </c>
      <c r="E32" s="33" t="s">
        <v>159</v>
      </c>
      <c r="F32" s="45" t="s">
        <v>160</v>
      </c>
      <c r="G32" s="45" t="s">
        <v>68</v>
      </c>
      <c r="H32" s="44" t="s">
        <v>161</v>
      </c>
      <c r="I32" s="44" t="s">
        <v>70</v>
      </c>
      <c r="J32" s="44" t="s">
        <v>162</v>
      </c>
      <c r="K32" s="46"/>
      <c r="L32" s="36">
        <v>0</v>
      </c>
      <c r="M32" s="36">
        <v>0</v>
      </c>
      <c r="N32" s="37">
        <f t="shared" si="12"/>
        <v>0</v>
      </c>
      <c r="O32" s="39">
        <v>0</v>
      </c>
      <c r="P32" s="39">
        <v>0</v>
      </c>
      <c r="Q32" s="39">
        <v>0</v>
      </c>
      <c r="R32" s="39">
        <v>0</v>
      </c>
      <c r="S32" s="36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39">
        <v>0</v>
      </c>
      <c r="AF32" s="39">
        <v>0</v>
      </c>
      <c r="AG32" s="39">
        <v>0</v>
      </c>
      <c r="AH32" s="40">
        <f>SUM(N32:AG32)</f>
        <v>0</v>
      </c>
      <c r="AI32" s="41">
        <v>0</v>
      </c>
      <c r="AJ32" s="36">
        <v>0</v>
      </c>
      <c r="AK32" s="36">
        <v>0</v>
      </c>
      <c r="AL32" s="41">
        <v>0</v>
      </c>
      <c r="AM32" s="42">
        <f t="shared" si="11"/>
        <v>0</v>
      </c>
    </row>
    <row r="33" spans="1:39" s="57" customFormat="1" hidden="1" outlineLevel="2" x14ac:dyDescent="0.2">
      <c r="A33" s="43" t="s">
        <v>149</v>
      </c>
      <c r="B33" s="43" t="s">
        <v>150</v>
      </c>
      <c r="C33" s="44" t="s">
        <v>158</v>
      </c>
      <c r="D33" s="44" t="s">
        <v>72</v>
      </c>
      <c r="E33" s="33" t="s">
        <v>163</v>
      </c>
      <c r="F33" s="45" t="s">
        <v>160</v>
      </c>
      <c r="G33" s="45" t="s">
        <v>74</v>
      </c>
      <c r="H33" s="44" t="s">
        <v>161</v>
      </c>
      <c r="I33" s="44" t="s">
        <v>70</v>
      </c>
      <c r="J33" s="44" t="s">
        <v>164</v>
      </c>
      <c r="K33" s="46"/>
      <c r="L33" s="36">
        <v>0</v>
      </c>
      <c r="M33" s="36">
        <v>132.97999999999999</v>
      </c>
      <c r="N33" s="37">
        <f t="shared" si="12"/>
        <v>132.97999999999999</v>
      </c>
      <c r="O33" s="39">
        <v>116234.09</v>
      </c>
      <c r="P33" s="39">
        <v>63178.340000000004</v>
      </c>
      <c r="Q33" s="39">
        <v>158.97999999999999</v>
      </c>
      <c r="R33" s="39">
        <v>302358.14</v>
      </c>
      <c r="S33" s="36">
        <v>7581.7</v>
      </c>
      <c r="T33" s="39">
        <v>370.94</v>
      </c>
      <c r="U33" s="39">
        <v>7414.3300000000017</v>
      </c>
      <c r="V33" s="39">
        <v>19728.760000000002</v>
      </c>
      <c r="W33" s="39">
        <v>20529.580000000002</v>
      </c>
      <c r="X33" s="39">
        <v>59502.68</v>
      </c>
      <c r="Y33" s="39">
        <v>261929.27000000002</v>
      </c>
      <c r="Z33" s="39">
        <v>29141.4</v>
      </c>
      <c r="AA33" s="39">
        <v>370.94</v>
      </c>
      <c r="AB33" s="39">
        <v>11833.69</v>
      </c>
      <c r="AC33" s="39">
        <v>158.97</v>
      </c>
      <c r="AD33" s="39">
        <v>0</v>
      </c>
      <c r="AE33" s="39">
        <v>19471.52</v>
      </c>
      <c r="AF33" s="39">
        <v>-1573.0700000000002</v>
      </c>
      <c r="AG33" s="39">
        <v>0</v>
      </c>
      <c r="AH33" s="40">
        <f>SUM(N33:AG33)</f>
        <v>918523.24000000011</v>
      </c>
      <c r="AI33" s="41">
        <v>2318.87</v>
      </c>
      <c r="AJ33" s="36">
        <v>5545.49</v>
      </c>
      <c r="AK33" s="36">
        <v>1165.56</v>
      </c>
      <c r="AL33" s="41">
        <v>0</v>
      </c>
      <c r="AM33" s="42">
        <f t="shared" si="11"/>
        <v>927553.16000000015</v>
      </c>
    </row>
    <row r="34" spans="1:39" s="57" customFormat="1" outlineLevel="1" collapsed="1" x14ac:dyDescent="0.2">
      <c r="A34" s="47" t="s">
        <v>165</v>
      </c>
      <c r="B34" s="47"/>
      <c r="C34" s="49"/>
      <c r="D34" s="49"/>
      <c r="E34" s="50"/>
      <c r="F34" s="51"/>
      <c r="G34" s="51"/>
      <c r="H34" s="49"/>
      <c r="I34" s="49"/>
      <c r="J34" s="49"/>
      <c r="K34" s="52">
        <f t="shared" ref="K34:AM34" si="13">SUBTOTAL(9,K30:K33)</f>
        <v>0</v>
      </c>
      <c r="L34" s="53">
        <f t="shared" si="13"/>
        <v>0</v>
      </c>
      <c r="M34" s="53">
        <f t="shared" si="13"/>
        <v>2756.1</v>
      </c>
      <c r="N34" s="53">
        <f t="shared" si="13"/>
        <v>2756.1</v>
      </c>
      <c r="O34" s="40">
        <f t="shared" si="13"/>
        <v>825640.43</v>
      </c>
      <c r="P34" s="54">
        <f t="shared" si="13"/>
        <v>376315.0400000001</v>
      </c>
      <c r="Q34" s="54">
        <f t="shared" si="13"/>
        <v>1295.1600000000001</v>
      </c>
      <c r="R34" s="55">
        <f t="shared" si="13"/>
        <v>2020530.1</v>
      </c>
      <c r="S34" s="40">
        <f t="shared" si="13"/>
        <v>208415.90000000002</v>
      </c>
      <c r="T34" s="40">
        <f t="shared" si="13"/>
        <v>3021.92</v>
      </c>
      <c r="U34" s="40">
        <f t="shared" si="13"/>
        <v>32821.39</v>
      </c>
      <c r="V34" s="40">
        <f t="shared" si="13"/>
        <v>125966.69000000003</v>
      </c>
      <c r="W34" s="40">
        <f t="shared" si="13"/>
        <v>103341.77000000002</v>
      </c>
      <c r="X34" s="40">
        <f t="shared" si="13"/>
        <v>553447.50000000012</v>
      </c>
      <c r="Y34" s="40">
        <f t="shared" si="13"/>
        <v>1493602.81</v>
      </c>
      <c r="Z34" s="40">
        <f t="shared" si="13"/>
        <v>192263</v>
      </c>
      <c r="AA34" s="40">
        <f t="shared" si="13"/>
        <v>3021.92</v>
      </c>
      <c r="AB34" s="40">
        <f t="shared" si="13"/>
        <v>44545.8</v>
      </c>
      <c r="AC34" s="40">
        <f t="shared" si="13"/>
        <v>1295.04</v>
      </c>
      <c r="AD34" s="40">
        <f t="shared" si="13"/>
        <v>0</v>
      </c>
      <c r="AE34" s="40">
        <f t="shared" si="13"/>
        <v>168919.28999999998</v>
      </c>
      <c r="AF34" s="40">
        <f t="shared" si="13"/>
        <v>-3427.8900000000003</v>
      </c>
      <c r="AG34" s="40">
        <f t="shared" si="13"/>
        <v>0</v>
      </c>
      <c r="AH34" s="40">
        <f t="shared" si="13"/>
        <v>6153771.9700000007</v>
      </c>
      <c r="AI34" s="56">
        <f t="shared" si="13"/>
        <v>15531.75</v>
      </c>
      <c r="AJ34" s="40">
        <f t="shared" si="13"/>
        <v>36994.32</v>
      </c>
      <c r="AK34" s="40">
        <f t="shared" si="13"/>
        <v>6411.25</v>
      </c>
      <c r="AL34" s="40">
        <f t="shared" si="13"/>
        <v>0</v>
      </c>
      <c r="AM34" s="42">
        <f t="shared" si="13"/>
        <v>6212709.290000001</v>
      </c>
    </row>
    <row r="35" spans="1:39" s="57" customFormat="1" hidden="1" outlineLevel="2" x14ac:dyDescent="0.2">
      <c r="A35" s="43" t="s">
        <v>166</v>
      </c>
      <c r="B35" s="43" t="s">
        <v>167</v>
      </c>
      <c r="C35" s="44" t="s">
        <v>168</v>
      </c>
      <c r="D35" s="44" t="s">
        <v>65</v>
      </c>
      <c r="E35" s="33" t="s">
        <v>169</v>
      </c>
      <c r="F35" s="45" t="s">
        <v>170</v>
      </c>
      <c r="G35" s="45" t="s">
        <v>79</v>
      </c>
      <c r="H35" s="44" t="s">
        <v>171</v>
      </c>
      <c r="I35" s="44" t="s">
        <v>70</v>
      </c>
      <c r="J35" s="44" t="s">
        <v>172</v>
      </c>
      <c r="K35" s="46"/>
      <c r="L35" s="36">
        <v>0</v>
      </c>
      <c r="M35" s="36">
        <v>0</v>
      </c>
      <c r="N35" s="37">
        <f>L35+M35</f>
        <v>0</v>
      </c>
      <c r="O35" s="39">
        <v>1454.4999999999998</v>
      </c>
      <c r="P35" s="39">
        <v>516.28</v>
      </c>
      <c r="Q35" s="39">
        <v>8.1999999999999993</v>
      </c>
      <c r="R35" s="39">
        <v>3124.73</v>
      </c>
      <c r="S35" s="36">
        <v>140.43000000000004</v>
      </c>
      <c r="T35" s="39">
        <v>19.140000000000004</v>
      </c>
      <c r="U35" s="39">
        <v>13.6</v>
      </c>
      <c r="V35" s="39">
        <v>139.16999999999999</v>
      </c>
      <c r="W35" s="39">
        <v>93.8</v>
      </c>
      <c r="X35" s="39">
        <v>978.22000000000014</v>
      </c>
      <c r="Y35" s="39">
        <v>2347.15</v>
      </c>
      <c r="Z35" s="39">
        <v>173.02</v>
      </c>
      <c r="AA35" s="39">
        <v>19.140000000000004</v>
      </c>
      <c r="AB35" s="39">
        <v>0.87</v>
      </c>
      <c r="AC35" s="39">
        <v>8.1999999999999993</v>
      </c>
      <c r="AD35" s="39">
        <v>0</v>
      </c>
      <c r="AE35" s="39">
        <v>108.24000000000001</v>
      </c>
      <c r="AF35" s="39">
        <v>-0.83</v>
      </c>
      <c r="AG35" s="39">
        <v>0</v>
      </c>
      <c r="AH35" s="40">
        <f t="shared" ref="AH35:AH58" si="14">SUM(N35:AG35)</f>
        <v>9143.8600000000024</v>
      </c>
      <c r="AI35" s="41">
        <v>22.89</v>
      </c>
      <c r="AJ35" s="36">
        <v>0</v>
      </c>
      <c r="AK35" s="36">
        <v>0</v>
      </c>
      <c r="AL35" s="41">
        <v>5.88</v>
      </c>
      <c r="AM35" s="42">
        <f t="shared" ref="AM35:AM58" si="15">SUM(AH35:AL35)</f>
        <v>9172.630000000001</v>
      </c>
    </row>
    <row r="36" spans="1:39" s="57" customFormat="1" hidden="1" outlineLevel="2" x14ac:dyDescent="0.2">
      <c r="A36" s="43" t="s">
        <v>166</v>
      </c>
      <c r="B36" s="43" t="s">
        <v>167</v>
      </c>
      <c r="C36" s="44" t="s">
        <v>168</v>
      </c>
      <c r="D36" s="44" t="s">
        <v>82</v>
      </c>
      <c r="E36" s="33" t="s">
        <v>173</v>
      </c>
      <c r="F36" s="45" t="s">
        <v>170</v>
      </c>
      <c r="G36" s="45" t="s">
        <v>174</v>
      </c>
      <c r="H36" s="44" t="s">
        <v>171</v>
      </c>
      <c r="I36" s="44" t="s">
        <v>70</v>
      </c>
      <c r="J36" s="44" t="s">
        <v>175</v>
      </c>
      <c r="K36" s="46"/>
      <c r="L36" s="36">
        <v>0</v>
      </c>
      <c r="M36" s="36">
        <v>0</v>
      </c>
      <c r="N36" s="37">
        <f t="shared" ref="N36:N58" si="16">L36+M36</f>
        <v>0</v>
      </c>
      <c r="O36" s="39">
        <v>747.09</v>
      </c>
      <c r="P36" s="39">
        <v>289.09000000000003</v>
      </c>
      <c r="Q36" s="39">
        <v>0.75</v>
      </c>
      <c r="R36" s="39">
        <v>2723.24</v>
      </c>
      <c r="S36" s="36">
        <v>107.22</v>
      </c>
      <c r="T36" s="39">
        <v>1.74</v>
      </c>
      <c r="U36" s="39">
        <v>249.28</v>
      </c>
      <c r="V36" s="39">
        <v>20.78</v>
      </c>
      <c r="W36" s="39">
        <v>68.09</v>
      </c>
      <c r="X36" s="39">
        <v>612.11</v>
      </c>
      <c r="Y36" s="39">
        <v>1890.71</v>
      </c>
      <c r="Z36" s="39">
        <v>-249.95</v>
      </c>
      <c r="AA36" s="39">
        <v>1.74</v>
      </c>
      <c r="AB36" s="39">
        <v>-2.84</v>
      </c>
      <c r="AC36" s="39">
        <v>0.75</v>
      </c>
      <c r="AD36" s="39">
        <v>0</v>
      </c>
      <c r="AE36" s="39">
        <v>16.23</v>
      </c>
      <c r="AF36" s="39">
        <v>-0.6</v>
      </c>
      <c r="AG36" s="39">
        <v>0</v>
      </c>
      <c r="AH36" s="40">
        <f t="shared" si="14"/>
        <v>6475.4299999999985</v>
      </c>
      <c r="AI36" s="41">
        <v>16.220000000000002</v>
      </c>
      <c r="AJ36" s="36">
        <v>0</v>
      </c>
      <c r="AK36" s="36">
        <v>0</v>
      </c>
      <c r="AL36" s="41">
        <v>5.9</v>
      </c>
      <c r="AM36" s="42">
        <f t="shared" si="15"/>
        <v>6497.5499999999984</v>
      </c>
    </row>
    <row r="37" spans="1:39" s="57" customFormat="1" hidden="1" outlineLevel="2" x14ac:dyDescent="0.2">
      <c r="A37" s="43" t="s">
        <v>166</v>
      </c>
      <c r="B37" s="43" t="s">
        <v>167</v>
      </c>
      <c r="C37" s="44" t="s">
        <v>168</v>
      </c>
      <c r="D37" s="44" t="s">
        <v>123</v>
      </c>
      <c r="E37" s="33" t="s">
        <v>176</v>
      </c>
      <c r="F37" s="45" t="s">
        <v>170</v>
      </c>
      <c r="G37" s="45" t="s">
        <v>177</v>
      </c>
      <c r="H37" s="44" t="s">
        <v>171</v>
      </c>
      <c r="I37" s="44" t="s">
        <v>70</v>
      </c>
      <c r="J37" s="44" t="s">
        <v>178</v>
      </c>
      <c r="K37" s="46"/>
      <c r="L37" s="36">
        <v>0</v>
      </c>
      <c r="M37" s="36">
        <v>0</v>
      </c>
      <c r="N37" s="37">
        <f t="shared" si="16"/>
        <v>0</v>
      </c>
      <c r="O37" s="39">
        <v>342.42</v>
      </c>
      <c r="P37" s="39">
        <v>-207.65</v>
      </c>
      <c r="Q37" s="39">
        <v>0</v>
      </c>
      <c r="R37" s="39">
        <v>1734.33</v>
      </c>
      <c r="S37" s="36">
        <v>-280.88</v>
      </c>
      <c r="T37" s="39">
        <v>0</v>
      </c>
      <c r="U37" s="39">
        <v>-1.79</v>
      </c>
      <c r="V37" s="39">
        <v>0</v>
      </c>
      <c r="W37" s="39">
        <v>14.27</v>
      </c>
      <c r="X37" s="39">
        <v>1442.95</v>
      </c>
      <c r="Y37" s="39">
        <v>191.91</v>
      </c>
      <c r="Z37" s="39">
        <v>141.72</v>
      </c>
      <c r="AA37" s="39">
        <v>0</v>
      </c>
      <c r="AB37" s="39">
        <v>0</v>
      </c>
      <c r="AC37" s="39">
        <v>0</v>
      </c>
      <c r="AD37" s="39">
        <v>0</v>
      </c>
      <c r="AE37" s="39">
        <v>-137.66999999999999</v>
      </c>
      <c r="AF37" s="39">
        <v>-0.48</v>
      </c>
      <c r="AG37" s="39">
        <v>0</v>
      </c>
      <c r="AH37" s="40">
        <f t="shared" si="14"/>
        <v>3239.1299999999992</v>
      </c>
      <c r="AI37" s="41">
        <v>8.14</v>
      </c>
      <c r="AJ37" s="36">
        <v>0</v>
      </c>
      <c r="AK37" s="36">
        <v>0</v>
      </c>
      <c r="AL37" s="41">
        <v>0</v>
      </c>
      <c r="AM37" s="42">
        <f t="shared" si="15"/>
        <v>3247.2699999999991</v>
      </c>
    </row>
    <row r="38" spans="1:39" s="57" customFormat="1" hidden="1" outlineLevel="2" x14ac:dyDescent="0.2">
      <c r="A38" s="43" t="s">
        <v>166</v>
      </c>
      <c r="B38" s="43" t="s">
        <v>167</v>
      </c>
      <c r="C38" s="44" t="s">
        <v>168</v>
      </c>
      <c r="D38" s="44" t="s">
        <v>179</v>
      </c>
      <c r="E38" s="33" t="s">
        <v>180</v>
      </c>
      <c r="F38" s="45" t="s">
        <v>170</v>
      </c>
      <c r="G38" s="45" t="s">
        <v>181</v>
      </c>
      <c r="H38" s="44" t="s">
        <v>171</v>
      </c>
      <c r="I38" s="44" t="s">
        <v>70</v>
      </c>
      <c r="J38" s="44" t="s">
        <v>182</v>
      </c>
      <c r="K38" s="46"/>
      <c r="L38" s="36">
        <v>0</v>
      </c>
      <c r="M38" s="36">
        <v>0</v>
      </c>
      <c r="N38" s="37">
        <f t="shared" si="16"/>
        <v>0</v>
      </c>
      <c r="O38" s="39">
        <v>282.52999999999997</v>
      </c>
      <c r="P38" s="39">
        <v>765.04</v>
      </c>
      <c r="Q38" s="39">
        <v>0</v>
      </c>
      <c r="R38" s="39">
        <v>98.48</v>
      </c>
      <c r="S38" s="36">
        <v>-214.25</v>
      </c>
      <c r="T38" s="39">
        <v>0</v>
      </c>
      <c r="U38" s="39">
        <v>0</v>
      </c>
      <c r="V38" s="39">
        <v>0</v>
      </c>
      <c r="W38" s="39">
        <v>0</v>
      </c>
      <c r="X38" s="39">
        <v>765.04</v>
      </c>
      <c r="Y38" s="39">
        <v>118.05</v>
      </c>
      <c r="Z38" s="39">
        <v>4.42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0.01</v>
      </c>
      <c r="AG38" s="39">
        <v>0</v>
      </c>
      <c r="AH38" s="40">
        <f t="shared" si="14"/>
        <v>1819.32</v>
      </c>
      <c r="AI38" s="41">
        <v>4.5599999999999996</v>
      </c>
      <c r="AJ38" s="36">
        <v>0</v>
      </c>
      <c r="AK38" s="36">
        <v>0</v>
      </c>
      <c r="AL38" s="41">
        <v>0</v>
      </c>
      <c r="AM38" s="42">
        <f t="shared" si="15"/>
        <v>1823.8799999999999</v>
      </c>
    </row>
    <row r="39" spans="1:39" s="57" customFormat="1" hidden="1" outlineLevel="2" x14ac:dyDescent="0.2">
      <c r="A39" s="43" t="s">
        <v>166</v>
      </c>
      <c r="B39" s="43" t="s">
        <v>167</v>
      </c>
      <c r="C39" s="44" t="s">
        <v>168</v>
      </c>
      <c r="D39" s="44" t="s">
        <v>72</v>
      </c>
      <c r="E39" s="33" t="s">
        <v>183</v>
      </c>
      <c r="F39" s="45" t="s">
        <v>170</v>
      </c>
      <c r="G39" s="45" t="s">
        <v>87</v>
      </c>
      <c r="H39" s="44" t="s">
        <v>171</v>
      </c>
      <c r="I39" s="44" t="s">
        <v>70</v>
      </c>
      <c r="J39" s="44" t="s">
        <v>184</v>
      </c>
      <c r="K39" s="46"/>
      <c r="L39" s="36">
        <v>0</v>
      </c>
      <c r="M39" s="36">
        <v>0</v>
      </c>
      <c r="N39" s="37">
        <f t="shared" si="16"/>
        <v>0</v>
      </c>
      <c r="O39" s="39">
        <v>415313.39999999991</v>
      </c>
      <c r="P39" s="39">
        <v>147511.06</v>
      </c>
      <c r="Q39" s="39">
        <v>2339.7599999999998</v>
      </c>
      <c r="R39" s="39">
        <v>892482.44</v>
      </c>
      <c r="S39" s="36">
        <v>39933.430000000008</v>
      </c>
      <c r="T39" s="39">
        <v>5459.1800000000012</v>
      </c>
      <c r="U39" s="39">
        <v>3886.6699999999996</v>
      </c>
      <c r="V39" s="39">
        <v>61060.06</v>
      </c>
      <c r="W39" s="39">
        <v>26705.21</v>
      </c>
      <c r="X39" s="39">
        <v>279205.00000000006</v>
      </c>
      <c r="Y39" s="39">
        <v>650502.64999999991</v>
      </c>
      <c r="Z39" s="39">
        <v>49434.01</v>
      </c>
      <c r="AA39" s="39">
        <v>5459.1800000000012</v>
      </c>
      <c r="AB39" s="39">
        <v>18564.530000000002</v>
      </c>
      <c r="AC39" s="39">
        <v>2339.5299999999997</v>
      </c>
      <c r="AD39" s="39">
        <v>0</v>
      </c>
      <c r="AE39" s="39">
        <v>30437.989999999994</v>
      </c>
      <c r="AF39" s="39">
        <v>-232.65000000000003</v>
      </c>
      <c r="AG39" s="39">
        <v>0</v>
      </c>
      <c r="AH39" s="40">
        <f t="shared" si="14"/>
        <v>2630401.4499999993</v>
      </c>
      <c r="AI39" s="41">
        <v>6656.26</v>
      </c>
      <c r="AJ39" s="36">
        <v>20109.93</v>
      </c>
      <c r="AK39" s="36">
        <v>2562.29</v>
      </c>
      <c r="AL39" s="41">
        <v>2763.18</v>
      </c>
      <c r="AM39" s="42">
        <f t="shared" si="15"/>
        <v>2662493.1099999994</v>
      </c>
    </row>
    <row r="40" spans="1:39" s="57" customFormat="1" hidden="1" outlineLevel="2" x14ac:dyDescent="0.2">
      <c r="A40" s="43" t="s">
        <v>166</v>
      </c>
      <c r="B40" s="43" t="s">
        <v>167</v>
      </c>
      <c r="C40" s="44" t="s">
        <v>168</v>
      </c>
      <c r="D40" s="44" t="s">
        <v>89</v>
      </c>
      <c r="E40" s="33" t="s">
        <v>185</v>
      </c>
      <c r="F40" s="45" t="s">
        <v>170</v>
      </c>
      <c r="G40" s="45" t="s">
        <v>186</v>
      </c>
      <c r="H40" s="44" t="s">
        <v>171</v>
      </c>
      <c r="I40" s="44" t="s">
        <v>70</v>
      </c>
      <c r="J40" s="44" t="s">
        <v>187</v>
      </c>
      <c r="K40" s="46"/>
      <c r="L40" s="36">
        <v>0</v>
      </c>
      <c r="M40" s="36">
        <v>0</v>
      </c>
      <c r="N40" s="37">
        <f t="shared" si="16"/>
        <v>0</v>
      </c>
      <c r="O40" s="39">
        <v>213376.16999999998</v>
      </c>
      <c r="P40" s="39">
        <v>82598.69</v>
      </c>
      <c r="Q40" s="39">
        <v>212.27</v>
      </c>
      <c r="R40" s="39">
        <v>778031.53</v>
      </c>
      <c r="S40" s="36">
        <v>30630.859999999997</v>
      </c>
      <c r="T40" s="39">
        <v>495.27</v>
      </c>
      <c r="U40" s="39">
        <v>71224.510000000009</v>
      </c>
      <c r="V40" s="39">
        <v>22515.74</v>
      </c>
      <c r="W40" s="39">
        <v>19450.669999999998</v>
      </c>
      <c r="X40" s="39">
        <v>174886.56</v>
      </c>
      <c r="Y40" s="39">
        <v>524431.6</v>
      </c>
      <c r="Z40" s="39">
        <v>-71412.840000000011</v>
      </c>
      <c r="AA40" s="39">
        <v>495.27</v>
      </c>
      <c r="AB40" s="39">
        <v>12103.3</v>
      </c>
      <c r="AC40" s="39">
        <v>212.25</v>
      </c>
      <c r="AD40" s="39">
        <v>0</v>
      </c>
      <c r="AE40" s="39">
        <v>4574.8</v>
      </c>
      <c r="AF40" s="39">
        <v>-180.72</v>
      </c>
      <c r="AG40" s="39">
        <v>0</v>
      </c>
      <c r="AH40" s="40">
        <f t="shared" si="14"/>
        <v>1863645.9300000002</v>
      </c>
      <c r="AI40" s="41">
        <v>4720.5299999999988</v>
      </c>
      <c r="AJ40" s="36">
        <v>15770.37</v>
      </c>
      <c r="AK40" s="36">
        <v>2569.29</v>
      </c>
      <c r="AL40" s="41">
        <v>1508.73</v>
      </c>
      <c r="AM40" s="42">
        <f t="shared" si="15"/>
        <v>1888214.8500000003</v>
      </c>
    </row>
    <row r="41" spans="1:39" s="57" customFormat="1" hidden="1" outlineLevel="2" x14ac:dyDescent="0.2">
      <c r="A41" s="43" t="s">
        <v>166</v>
      </c>
      <c r="B41" s="43" t="s">
        <v>167</v>
      </c>
      <c r="C41" s="44" t="s">
        <v>168</v>
      </c>
      <c r="D41" s="44" t="s">
        <v>132</v>
      </c>
      <c r="E41" s="33" t="s">
        <v>188</v>
      </c>
      <c r="F41" s="45" t="s">
        <v>170</v>
      </c>
      <c r="G41" s="45" t="s">
        <v>189</v>
      </c>
      <c r="H41" s="44" t="s">
        <v>171</v>
      </c>
      <c r="I41" s="44" t="s">
        <v>70</v>
      </c>
      <c r="J41" s="44" t="s">
        <v>190</v>
      </c>
      <c r="K41" s="46"/>
      <c r="L41" s="36">
        <v>0</v>
      </c>
      <c r="M41" s="36">
        <v>0</v>
      </c>
      <c r="N41" s="37">
        <f t="shared" si="16"/>
        <v>0</v>
      </c>
      <c r="O41" s="39">
        <v>97313.61</v>
      </c>
      <c r="P41" s="39">
        <v>-59328.61</v>
      </c>
      <c r="Q41" s="39">
        <v>0</v>
      </c>
      <c r="R41" s="39">
        <v>495522.37</v>
      </c>
      <c r="S41" s="36">
        <v>-80251.350000000006</v>
      </c>
      <c r="T41" s="39">
        <v>0</v>
      </c>
      <c r="U41" s="39">
        <v>-483.03</v>
      </c>
      <c r="V41" s="39">
        <v>5782.92</v>
      </c>
      <c r="W41" s="39">
        <v>3858.93</v>
      </c>
      <c r="X41" s="39">
        <v>412271.92</v>
      </c>
      <c r="Y41" s="39">
        <v>45043.100000000006</v>
      </c>
      <c r="Z41" s="39">
        <v>40492.22</v>
      </c>
      <c r="AA41" s="39">
        <v>0</v>
      </c>
      <c r="AB41" s="39">
        <v>3741.7</v>
      </c>
      <c r="AC41" s="39">
        <v>0</v>
      </c>
      <c r="AD41" s="39">
        <v>0</v>
      </c>
      <c r="AE41" s="39">
        <v>-39334.57</v>
      </c>
      <c r="AF41" s="39">
        <v>-143.80000000000001</v>
      </c>
      <c r="AG41" s="39">
        <v>0</v>
      </c>
      <c r="AH41" s="40">
        <f t="shared" si="14"/>
        <v>924485.40999999992</v>
      </c>
      <c r="AI41" s="41">
        <v>2345.5500000000006</v>
      </c>
      <c r="AJ41" s="36">
        <v>9789.06</v>
      </c>
      <c r="AK41" s="36">
        <v>1598.22</v>
      </c>
      <c r="AL41" s="41">
        <v>0</v>
      </c>
      <c r="AM41" s="42">
        <f t="shared" si="15"/>
        <v>938218.24</v>
      </c>
    </row>
    <row r="42" spans="1:39" s="57" customFormat="1" hidden="1" outlineLevel="2" x14ac:dyDescent="0.2">
      <c r="A42" s="43" t="s">
        <v>166</v>
      </c>
      <c r="B42" s="43" t="s">
        <v>167</v>
      </c>
      <c r="C42" s="44" t="s">
        <v>168</v>
      </c>
      <c r="D42" s="44" t="s">
        <v>191</v>
      </c>
      <c r="E42" s="33" t="s">
        <v>192</v>
      </c>
      <c r="F42" s="45" t="s">
        <v>170</v>
      </c>
      <c r="G42" s="45" t="s">
        <v>193</v>
      </c>
      <c r="H42" s="44" t="s">
        <v>171</v>
      </c>
      <c r="I42" s="44" t="s">
        <v>70</v>
      </c>
      <c r="J42" s="44" t="s">
        <v>194</v>
      </c>
      <c r="K42" s="46"/>
      <c r="L42" s="36">
        <v>0</v>
      </c>
      <c r="M42" s="36">
        <v>0</v>
      </c>
      <c r="N42" s="37">
        <f t="shared" si="16"/>
        <v>0</v>
      </c>
      <c r="O42" s="39">
        <v>80724.62999999999</v>
      </c>
      <c r="P42" s="39">
        <v>218582.81</v>
      </c>
      <c r="Q42" s="39">
        <v>0</v>
      </c>
      <c r="R42" s="39">
        <v>28137.45</v>
      </c>
      <c r="S42" s="36">
        <v>-61216.05</v>
      </c>
      <c r="T42" s="39">
        <v>0</v>
      </c>
      <c r="U42" s="39">
        <v>0</v>
      </c>
      <c r="V42" s="39">
        <v>2849.62</v>
      </c>
      <c r="W42" s="39">
        <v>0</v>
      </c>
      <c r="X42" s="39">
        <v>218582.75</v>
      </c>
      <c r="Y42" s="39">
        <v>29155.09</v>
      </c>
      <c r="Z42" s="39">
        <v>1261.83</v>
      </c>
      <c r="AA42" s="39">
        <v>0</v>
      </c>
      <c r="AB42" s="39">
        <v>1911.29</v>
      </c>
      <c r="AC42" s="39">
        <v>0</v>
      </c>
      <c r="AD42" s="39">
        <v>0</v>
      </c>
      <c r="AE42" s="39">
        <v>0</v>
      </c>
      <c r="AF42" s="39">
        <v>0.01</v>
      </c>
      <c r="AG42" s="39">
        <v>0</v>
      </c>
      <c r="AH42" s="40">
        <f t="shared" si="14"/>
        <v>519989.43000000005</v>
      </c>
      <c r="AI42" s="41">
        <v>1316.5000000000002</v>
      </c>
      <c r="AJ42" s="36">
        <v>4574.7299999999996</v>
      </c>
      <c r="AK42" s="36">
        <v>720.04</v>
      </c>
      <c r="AL42" s="41">
        <v>0</v>
      </c>
      <c r="AM42" s="42">
        <f t="shared" si="15"/>
        <v>526600.70000000007</v>
      </c>
    </row>
    <row r="43" spans="1:39" s="57" customFormat="1" hidden="1" outlineLevel="2" x14ac:dyDescent="0.2">
      <c r="A43" s="43" t="s">
        <v>166</v>
      </c>
      <c r="B43" s="43" t="s">
        <v>167</v>
      </c>
      <c r="C43" s="44" t="s">
        <v>195</v>
      </c>
      <c r="D43" s="44" t="s">
        <v>65</v>
      </c>
      <c r="E43" s="33" t="s">
        <v>196</v>
      </c>
      <c r="F43" s="45" t="s">
        <v>197</v>
      </c>
      <c r="G43" s="45" t="s">
        <v>198</v>
      </c>
      <c r="H43" s="44" t="s">
        <v>199</v>
      </c>
      <c r="I43" s="44" t="s">
        <v>70</v>
      </c>
      <c r="J43" s="44" t="s">
        <v>200</v>
      </c>
      <c r="K43" s="46"/>
      <c r="L43" s="36">
        <v>-0.04</v>
      </c>
      <c r="M43" s="36">
        <v>0.04</v>
      </c>
      <c r="N43" s="37">
        <f t="shared" si="16"/>
        <v>0</v>
      </c>
      <c r="O43" s="39">
        <v>2984.45</v>
      </c>
      <c r="P43" s="39">
        <v>2085.02</v>
      </c>
      <c r="Q43" s="39">
        <v>16.119999999999997</v>
      </c>
      <c r="R43" s="39">
        <v>4924.7400000000007</v>
      </c>
      <c r="S43" s="36">
        <v>572.78</v>
      </c>
      <c r="T43" s="39">
        <v>37.630000000000003</v>
      </c>
      <c r="U43" s="39">
        <v>103.47</v>
      </c>
      <c r="V43" s="39">
        <v>276.77000000000004</v>
      </c>
      <c r="W43" s="39">
        <v>737.78</v>
      </c>
      <c r="X43" s="39">
        <v>1585.8399999999997</v>
      </c>
      <c r="Y43" s="39">
        <v>4460.0200000000004</v>
      </c>
      <c r="Z43" s="39">
        <v>333.63000000000005</v>
      </c>
      <c r="AA43" s="39">
        <v>37.630000000000003</v>
      </c>
      <c r="AB43" s="39">
        <v>-32.250000000000007</v>
      </c>
      <c r="AC43" s="39">
        <v>16.119999999999997</v>
      </c>
      <c r="AD43" s="39">
        <v>0</v>
      </c>
      <c r="AE43" s="39">
        <v>1255.9000000000001</v>
      </c>
      <c r="AF43" s="39">
        <v>-3.44</v>
      </c>
      <c r="AG43" s="39">
        <v>0</v>
      </c>
      <c r="AH43" s="40">
        <f t="shared" si="14"/>
        <v>19392.210000000006</v>
      </c>
      <c r="AI43" s="41">
        <v>48.830000000000005</v>
      </c>
      <c r="AJ43" s="36">
        <v>0</v>
      </c>
      <c r="AK43" s="36">
        <v>0</v>
      </c>
      <c r="AL43" s="41">
        <v>100.15</v>
      </c>
      <c r="AM43" s="42">
        <f t="shared" si="15"/>
        <v>19541.19000000001</v>
      </c>
    </row>
    <row r="44" spans="1:39" s="57" customFormat="1" hidden="1" outlineLevel="2" x14ac:dyDescent="0.2">
      <c r="A44" s="43" t="s">
        <v>166</v>
      </c>
      <c r="B44" s="43" t="s">
        <v>167</v>
      </c>
      <c r="C44" s="44" t="s">
        <v>195</v>
      </c>
      <c r="D44" s="44" t="s">
        <v>82</v>
      </c>
      <c r="E44" s="33" t="s">
        <v>201</v>
      </c>
      <c r="F44" s="45" t="s">
        <v>197</v>
      </c>
      <c r="G44" s="45" t="s">
        <v>202</v>
      </c>
      <c r="H44" s="44" t="s">
        <v>199</v>
      </c>
      <c r="I44" s="44" t="s">
        <v>70</v>
      </c>
      <c r="J44" s="44" t="s">
        <v>203</v>
      </c>
      <c r="K44" s="46"/>
      <c r="L44" s="36">
        <v>0</v>
      </c>
      <c r="M44" s="36">
        <v>0</v>
      </c>
      <c r="N44" s="37">
        <f t="shared" si="16"/>
        <v>0</v>
      </c>
      <c r="O44" s="39">
        <v>0</v>
      </c>
      <c r="P44" s="39">
        <v>0</v>
      </c>
      <c r="Q44" s="39">
        <v>0</v>
      </c>
      <c r="R44" s="39">
        <v>0</v>
      </c>
      <c r="S44" s="36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40">
        <f t="shared" si="14"/>
        <v>0</v>
      </c>
      <c r="AI44" s="41">
        <v>0</v>
      </c>
      <c r="AJ44" s="36">
        <v>0</v>
      </c>
      <c r="AK44" s="36">
        <v>0</v>
      </c>
      <c r="AL44" s="41">
        <v>0</v>
      </c>
      <c r="AM44" s="42">
        <f t="shared" si="15"/>
        <v>0</v>
      </c>
    </row>
    <row r="45" spans="1:39" s="57" customFormat="1" hidden="1" outlineLevel="2" x14ac:dyDescent="0.2">
      <c r="A45" s="43" t="s">
        <v>166</v>
      </c>
      <c r="B45" s="43" t="s">
        <v>167</v>
      </c>
      <c r="C45" s="44" t="s">
        <v>195</v>
      </c>
      <c r="D45" s="44" t="s">
        <v>123</v>
      </c>
      <c r="E45" s="33" t="s">
        <v>204</v>
      </c>
      <c r="F45" s="45" t="s">
        <v>197</v>
      </c>
      <c r="G45" s="45" t="s">
        <v>205</v>
      </c>
      <c r="H45" s="44" t="s">
        <v>199</v>
      </c>
      <c r="I45" s="44" t="s">
        <v>70</v>
      </c>
      <c r="J45" s="44" t="s">
        <v>206</v>
      </c>
      <c r="K45" s="46"/>
      <c r="L45" s="36">
        <v>0</v>
      </c>
      <c r="M45" s="36">
        <v>0</v>
      </c>
      <c r="N45" s="37">
        <f t="shared" si="16"/>
        <v>0</v>
      </c>
      <c r="O45" s="39">
        <v>2850.09</v>
      </c>
      <c r="P45" s="39">
        <v>158.88999999999999</v>
      </c>
      <c r="Q45" s="39">
        <v>0</v>
      </c>
      <c r="R45" s="39">
        <v>3895.79</v>
      </c>
      <c r="S45" s="36">
        <v>205.61</v>
      </c>
      <c r="T45" s="39">
        <v>0</v>
      </c>
      <c r="U45" s="39">
        <v>24.22</v>
      </c>
      <c r="V45" s="39">
        <v>685.34</v>
      </c>
      <c r="W45" s="39">
        <v>247.81</v>
      </c>
      <c r="X45" s="39">
        <v>741.48</v>
      </c>
      <c r="Y45" s="39">
        <v>1042.94</v>
      </c>
      <c r="Z45" s="39">
        <v>2514.09</v>
      </c>
      <c r="AA45" s="39">
        <v>0</v>
      </c>
      <c r="AB45" s="39">
        <v>72.039999999999992</v>
      </c>
      <c r="AC45" s="39">
        <v>0</v>
      </c>
      <c r="AD45" s="39">
        <v>0</v>
      </c>
      <c r="AE45" s="39">
        <v>84.699999999999989</v>
      </c>
      <c r="AF45" s="39">
        <v>-0.17</v>
      </c>
      <c r="AG45" s="39">
        <v>0</v>
      </c>
      <c r="AH45" s="40">
        <f t="shared" si="14"/>
        <v>12522.830000000004</v>
      </c>
      <c r="AI45" s="41">
        <v>31.369999999999994</v>
      </c>
      <c r="AJ45" s="36">
        <v>0</v>
      </c>
      <c r="AK45" s="36">
        <v>0</v>
      </c>
      <c r="AL45" s="41">
        <v>0</v>
      </c>
      <c r="AM45" s="42">
        <f t="shared" si="15"/>
        <v>12554.200000000004</v>
      </c>
    </row>
    <row r="46" spans="1:39" s="57" customFormat="1" hidden="1" outlineLevel="2" x14ac:dyDescent="0.2">
      <c r="A46" s="43" t="s">
        <v>166</v>
      </c>
      <c r="B46" s="43" t="s">
        <v>167</v>
      </c>
      <c r="C46" s="44" t="s">
        <v>195</v>
      </c>
      <c r="D46" s="44" t="s">
        <v>179</v>
      </c>
      <c r="E46" s="33" t="s">
        <v>207</v>
      </c>
      <c r="F46" s="45" t="s">
        <v>197</v>
      </c>
      <c r="G46" s="45" t="s">
        <v>208</v>
      </c>
      <c r="H46" s="44" t="s">
        <v>199</v>
      </c>
      <c r="I46" s="44" t="s">
        <v>70</v>
      </c>
      <c r="J46" s="44" t="s">
        <v>209</v>
      </c>
      <c r="K46" s="46"/>
      <c r="L46" s="36">
        <v>0</v>
      </c>
      <c r="M46" s="36">
        <v>0</v>
      </c>
      <c r="N46" s="37">
        <f t="shared" si="16"/>
        <v>0</v>
      </c>
      <c r="O46" s="39">
        <v>124.48</v>
      </c>
      <c r="P46" s="39">
        <v>139.38999999999999</v>
      </c>
      <c r="Q46" s="39">
        <v>0</v>
      </c>
      <c r="R46" s="39">
        <v>162.69999999999999</v>
      </c>
      <c r="S46" s="36">
        <v>-49.49</v>
      </c>
      <c r="T46" s="39">
        <v>0</v>
      </c>
      <c r="U46" s="39">
        <v>0</v>
      </c>
      <c r="V46" s="39">
        <v>0.77</v>
      </c>
      <c r="W46" s="39">
        <v>0</v>
      </c>
      <c r="X46" s="39">
        <v>139.38</v>
      </c>
      <c r="Y46" s="39">
        <v>203.5</v>
      </c>
      <c r="Z46" s="39">
        <v>0</v>
      </c>
      <c r="AA46" s="39">
        <v>0</v>
      </c>
      <c r="AB46" s="39">
        <v>-3.11</v>
      </c>
      <c r="AC46" s="39">
        <v>0</v>
      </c>
      <c r="AD46" s="39">
        <v>0</v>
      </c>
      <c r="AE46" s="39">
        <v>-16.23</v>
      </c>
      <c r="AF46" s="39">
        <v>-7.21</v>
      </c>
      <c r="AG46" s="39">
        <v>0</v>
      </c>
      <c r="AH46" s="40">
        <f t="shared" si="14"/>
        <v>694.18</v>
      </c>
      <c r="AI46" s="41">
        <v>1.7399999999999998</v>
      </c>
      <c r="AJ46" s="36">
        <v>0</v>
      </c>
      <c r="AK46" s="36">
        <v>0</v>
      </c>
      <c r="AL46" s="41">
        <v>3.11</v>
      </c>
      <c r="AM46" s="42">
        <f t="shared" si="15"/>
        <v>699.03</v>
      </c>
    </row>
    <row r="47" spans="1:39" s="57" customFormat="1" hidden="1" outlineLevel="2" x14ac:dyDescent="0.2">
      <c r="A47" s="43" t="s">
        <v>166</v>
      </c>
      <c r="B47" s="43" t="s">
        <v>167</v>
      </c>
      <c r="C47" s="44" t="s">
        <v>195</v>
      </c>
      <c r="D47" s="44" t="s">
        <v>210</v>
      </c>
      <c r="E47" s="33" t="s">
        <v>211</v>
      </c>
      <c r="F47" s="45" t="s">
        <v>197</v>
      </c>
      <c r="G47" s="45" t="s">
        <v>212</v>
      </c>
      <c r="H47" s="44" t="s">
        <v>199</v>
      </c>
      <c r="I47" s="44" t="s">
        <v>70</v>
      </c>
      <c r="J47" s="44" t="s">
        <v>213</v>
      </c>
      <c r="K47" s="46"/>
      <c r="L47" s="36">
        <v>0</v>
      </c>
      <c r="M47" s="36">
        <v>0</v>
      </c>
      <c r="N47" s="37">
        <f t="shared" si="16"/>
        <v>0</v>
      </c>
      <c r="O47" s="39">
        <v>0</v>
      </c>
      <c r="P47" s="39">
        <v>0</v>
      </c>
      <c r="Q47" s="39">
        <v>0</v>
      </c>
      <c r="R47" s="39">
        <v>0</v>
      </c>
      <c r="S47" s="36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40">
        <f t="shared" si="14"/>
        <v>0</v>
      </c>
      <c r="AI47" s="41">
        <v>0</v>
      </c>
      <c r="AJ47" s="36">
        <v>0</v>
      </c>
      <c r="AK47" s="36">
        <v>0</v>
      </c>
      <c r="AL47" s="41">
        <v>0</v>
      </c>
      <c r="AM47" s="42">
        <f t="shared" si="15"/>
        <v>0</v>
      </c>
    </row>
    <row r="48" spans="1:39" s="57" customFormat="1" hidden="1" outlineLevel="2" x14ac:dyDescent="0.2">
      <c r="A48" s="43" t="s">
        <v>166</v>
      </c>
      <c r="B48" s="43" t="s">
        <v>167</v>
      </c>
      <c r="C48" s="44" t="s">
        <v>195</v>
      </c>
      <c r="D48" s="44" t="s">
        <v>214</v>
      </c>
      <c r="E48" s="33" t="s">
        <v>215</v>
      </c>
      <c r="F48" s="45" t="s">
        <v>197</v>
      </c>
      <c r="G48" s="45" t="s">
        <v>216</v>
      </c>
      <c r="H48" s="44" t="s">
        <v>199</v>
      </c>
      <c r="I48" s="44" t="s">
        <v>70</v>
      </c>
      <c r="J48" s="44" t="s">
        <v>217</v>
      </c>
      <c r="K48" s="46"/>
      <c r="L48" s="36">
        <v>0</v>
      </c>
      <c r="M48" s="36">
        <v>0</v>
      </c>
      <c r="N48" s="37">
        <f t="shared" si="16"/>
        <v>0</v>
      </c>
      <c r="O48" s="39">
        <v>663.87</v>
      </c>
      <c r="P48" s="39">
        <v>1574</v>
      </c>
      <c r="Q48" s="39">
        <v>0</v>
      </c>
      <c r="R48" s="39">
        <v>574.62</v>
      </c>
      <c r="S48" s="36">
        <v>-264.01</v>
      </c>
      <c r="T48" s="39">
        <v>0</v>
      </c>
      <c r="U48" s="39">
        <v>0</v>
      </c>
      <c r="V48" s="39">
        <v>6.71</v>
      </c>
      <c r="W48" s="39">
        <v>0</v>
      </c>
      <c r="X48" s="39">
        <v>1677.29</v>
      </c>
      <c r="Y48" s="39">
        <v>594.77</v>
      </c>
      <c r="Z48" s="39">
        <v>22.36</v>
      </c>
      <c r="AA48" s="39">
        <v>0</v>
      </c>
      <c r="AB48" s="39">
        <v>0</v>
      </c>
      <c r="AC48" s="39">
        <v>0</v>
      </c>
      <c r="AD48" s="39">
        <v>0</v>
      </c>
      <c r="AE48" s="39">
        <v>1.92</v>
      </c>
      <c r="AF48" s="39">
        <v>-0.01</v>
      </c>
      <c r="AG48" s="39">
        <v>0</v>
      </c>
      <c r="AH48" s="40">
        <f t="shared" si="14"/>
        <v>4851.5199999999995</v>
      </c>
      <c r="AI48" s="41">
        <v>12.149999999999999</v>
      </c>
      <c r="AJ48" s="36">
        <v>0</v>
      </c>
      <c r="AK48" s="36">
        <v>0</v>
      </c>
      <c r="AL48" s="41">
        <v>0</v>
      </c>
      <c r="AM48" s="42">
        <f t="shared" si="15"/>
        <v>4863.6699999999992</v>
      </c>
    </row>
    <row r="49" spans="1:39" s="57" customFormat="1" hidden="1" outlineLevel="2" x14ac:dyDescent="0.2">
      <c r="A49" s="43" t="s">
        <v>166</v>
      </c>
      <c r="B49" s="43" t="s">
        <v>167</v>
      </c>
      <c r="C49" s="44" t="s">
        <v>195</v>
      </c>
      <c r="D49" s="44" t="s">
        <v>218</v>
      </c>
      <c r="E49" s="33" t="s">
        <v>219</v>
      </c>
      <c r="F49" s="45" t="s">
        <v>197</v>
      </c>
      <c r="G49" s="45" t="s">
        <v>220</v>
      </c>
      <c r="H49" s="44" t="s">
        <v>199</v>
      </c>
      <c r="I49" s="44" t="s">
        <v>70</v>
      </c>
      <c r="J49" s="44" t="s">
        <v>221</v>
      </c>
      <c r="K49" s="46"/>
      <c r="L49" s="36">
        <v>0</v>
      </c>
      <c r="M49" s="36">
        <v>0</v>
      </c>
      <c r="N49" s="37">
        <f t="shared" si="16"/>
        <v>0</v>
      </c>
      <c r="O49" s="39">
        <v>1163.2199999999998</v>
      </c>
      <c r="P49" s="39">
        <v>82.38</v>
      </c>
      <c r="Q49" s="39">
        <v>0</v>
      </c>
      <c r="R49" s="39">
        <v>2668.58</v>
      </c>
      <c r="S49" s="36">
        <v>0</v>
      </c>
      <c r="T49" s="39">
        <v>0</v>
      </c>
      <c r="U49" s="39">
        <v>0</v>
      </c>
      <c r="V49" s="39">
        <v>10.85</v>
      </c>
      <c r="W49" s="39">
        <v>1553.1399999999999</v>
      </c>
      <c r="X49" s="39">
        <v>129.54999999999998</v>
      </c>
      <c r="Y49" s="39">
        <v>160.08000000000001</v>
      </c>
      <c r="Z49" s="39">
        <v>2429.79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0.24</v>
      </c>
      <c r="AG49" s="39">
        <v>0</v>
      </c>
      <c r="AH49" s="40">
        <f t="shared" si="14"/>
        <v>8197.83</v>
      </c>
      <c r="AI49" s="41">
        <v>20.560000000000002</v>
      </c>
      <c r="AJ49" s="36">
        <v>0</v>
      </c>
      <c r="AK49" s="36">
        <v>0</v>
      </c>
      <c r="AL49" s="41">
        <v>0</v>
      </c>
      <c r="AM49" s="42">
        <f t="shared" si="15"/>
        <v>8218.39</v>
      </c>
    </row>
    <row r="50" spans="1:39" s="57" customFormat="1" hidden="1" outlineLevel="2" x14ac:dyDescent="0.2">
      <c r="A50" s="43" t="s">
        <v>166</v>
      </c>
      <c r="B50" s="43" t="s">
        <v>167</v>
      </c>
      <c r="C50" s="44" t="s">
        <v>195</v>
      </c>
      <c r="D50" s="44" t="s">
        <v>222</v>
      </c>
      <c r="E50" s="33" t="s">
        <v>223</v>
      </c>
      <c r="F50" s="45" t="s">
        <v>197</v>
      </c>
      <c r="G50" s="45" t="s">
        <v>224</v>
      </c>
      <c r="H50" s="44" t="s">
        <v>199</v>
      </c>
      <c r="I50" s="44" t="s">
        <v>70</v>
      </c>
      <c r="J50" s="44" t="s">
        <v>225</v>
      </c>
      <c r="K50" s="46"/>
      <c r="L50" s="36">
        <v>0</v>
      </c>
      <c r="M50" s="36">
        <v>0</v>
      </c>
      <c r="N50" s="37">
        <f t="shared" si="16"/>
        <v>0</v>
      </c>
      <c r="O50" s="39">
        <v>722.51</v>
      </c>
      <c r="P50" s="39">
        <v>0</v>
      </c>
      <c r="Q50" s="39">
        <v>0</v>
      </c>
      <c r="R50" s="39">
        <v>1840.51</v>
      </c>
      <c r="S50" s="36">
        <v>33.36</v>
      </c>
      <c r="T50" s="39">
        <v>0</v>
      </c>
      <c r="U50" s="39">
        <v>0.62</v>
      </c>
      <c r="V50" s="39">
        <v>0</v>
      </c>
      <c r="W50" s="39">
        <v>38.93</v>
      </c>
      <c r="X50" s="39">
        <v>750.68</v>
      </c>
      <c r="Y50" s="39">
        <v>613.73</v>
      </c>
      <c r="Z50" s="39">
        <v>531.25</v>
      </c>
      <c r="AA50" s="39">
        <v>0</v>
      </c>
      <c r="AB50" s="39">
        <v>1.1499999999999999</v>
      </c>
      <c r="AC50" s="39">
        <v>0</v>
      </c>
      <c r="AD50" s="39">
        <v>0</v>
      </c>
      <c r="AE50" s="39">
        <v>10.38</v>
      </c>
      <c r="AF50" s="39">
        <v>0.04</v>
      </c>
      <c r="AG50" s="39">
        <v>0</v>
      </c>
      <c r="AH50" s="40">
        <f t="shared" si="14"/>
        <v>4543.16</v>
      </c>
      <c r="AI50" s="41">
        <v>11.389999999999999</v>
      </c>
      <c r="AJ50" s="36">
        <v>0</v>
      </c>
      <c r="AK50" s="36">
        <v>0</v>
      </c>
      <c r="AL50" s="41">
        <v>0</v>
      </c>
      <c r="AM50" s="42">
        <f t="shared" si="15"/>
        <v>4554.55</v>
      </c>
    </row>
    <row r="51" spans="1:39" s="57" customFormat="1" hidden="1" outlineLevel="2" x14ac:dyDescent="0.2">
      <c r="A51" s="43" t="s">
        <v>166</v>
      </c>
      <c r="B51" s="43" t="s">
        <v>167</v>
      </c>
      <c r="C51" s="44" t="s">
        <v>195</v>
      </c>
      <c r="D51" s="44" t="s">
        <v>72</v>
      </c>
      <c r="E51" s="33" t="s">
        <v>226</v>
      </c>
      <c r="F51" s="45" t="s">
        <v>197</v>
      </c>
      <c r="G51" s="45" t="s">
        <v>227</v>
      </c>
      <c r="H51" s="44" t="s">
        <v>199</v>
      </c>
      <c r="I51" s="44" t="s">
        <v>70</v>
      </c>
      <c r="J51" s="44" t="s">
        <v>228</v>
      </c>
      <c r="K51" s="46"/>
      <c r="L51" s="36">
        <v>-4.75</v>
      </c>
      <c r="M51" s="36">
        <v>4.75</v>
      </c>
      <c r="N51" s="37">
        <f t="shared" si="16"/>
        <v>0</v>
      </c>
      <c r="O51" s="39">
        <v>845707.39000000013</v>
      </c>
      <c r="P51" s="39">
        <v>595491.70000000007</v>
      </c>
      <c r="Q51" s="39">
        <v>4554.1399999999994</v>
      </c>
      <c r="R51" s="39">
        <v>1406971.1</v>
      </c>
      <c r="S51" s="36">
        <v>163580.22</v>
      </c>
      <c r="T51" s="39">
        <v>10625.76</v>
      </c>
      <c r="U51" s="39">
        <v>29571.760000000002</v>
      </c>
      <c r="V51" s="39">
        <v>95871.239999999991</v>
      </c>
      <c r="W51" s="39">
        <v>210796.75999999998</v>
      </c>
      <c r="X51" s="39">
        <v>453085.46999999991</v>
      </c>
      <c r="Y51" s="39">
        <v>1236124.26</v>
      </c>
      <c r="Z51" s="39">
        <v>95308.150000000009</v>
      </c>
      <c r="AA51" s="39">
        <v>10625.76</v>
      </c>
      <c r="AB51" s="39">
        <v>17721.29</v>
      </c>
      <c r="AC51" s="39">
        <v>4553.71</v>
      </c>
      <c r="AD51" s="39">
        <v>0</v>
      </c>
      <c r="AE51" s="39">
        <v>358150.44</v>
      </c>
      <c r="AF51" s="39">
        <v>-959.18000000000006</v>
      </c>
      <c r="AG51" s="39">
        <v>0</v>
      </c>
      <c r="AH51" s="40">
        <f t="shared" si="14"/>
        <v>5537779.9699999997</v>
      </c>
      <c r="AI51" s="41">
        <v>14017.79</v>
      </c>
      <c r="AJ51" s="36">
        <v>38131.74</v>
      </c>
      <c r="AK51" s="36">
        <v>4535.74</v>
      </c>
      <c r="AL51" s="41">
        <v>12668.46</v>
      </c>
      <c r="AM51" s="42">
        <f t="shared" si="15"/>
        <v>5607133.7000000002</v>
      </c>
    </row>
    <row r="52" spans="1:39" s="57" customFormat="1" hidden="1" outlineLevel="2" x14ac:dyDescent="0.2">
      <c r="A52" s="43" t="s">
        <v>166</v>
      </c>
      <c r="B52" s="43" t="s">
        <v>167</v>
      </c>
      <c r="C52" s="44" t="s">
        <v>195</v>
      </c>
      <c r="D52" s="44" t="s">
        <v>89</v>
      </c>
      <c r="E52" s="33" t="s">
        <v>229</v>
      </c>
      <c r="F52" s="45" t="s">
        <v>197</v>
      </c>
      <c r="G52" s="45" t="s">
        <v>230</v>
      </c>
      <c r="H52" s="44" t="s">
        <v>199</v>
      </c>
      <c r="I52" s="44" t="s">
        <v>70</v>
      </c>
      <c r="J52" s="44" t="s">
        <v>231</v>
      </c>
      <c r="K52" s="46"/>
      <c r="L52" s="36">
        <v>0</v>
      </c>
      <c r="M52" s="36">
        <v>0</v>
      </c>
      <c r="N52" s="37">
        <f t="shared" si="16"/>
        <v>0</v>
      </c>
      <c r="O52" s="39">
        <v>0</v>
      </c>
      <c r="P52" s="39">
        <v>0</v>
      </c>
      <c r="Q52" s="39">
        <v>0</v>
      </c>
      <c r="R52" s="39">
        <v>0</v>
      </c>
      <c r="S52" s="36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39">
        <v>0</v>
      </c>
      <c r="AF52" s="39">
        <v>0</v>
      </c>
      <c r="AG52" s="39">
        <v>0</v>
      </c>
      <c r="AH52" s="40">
        <f t="shared" si="14"/>
        <v>0</v>
      </c>
      <c r="AI52" s="41">
        <v>0</v>
      </c>
      <c r="AJ52" s="36">
        <v>0</v>
      </c>
      <c r="AK52" s="36">
        <v>0</v>
      </c>
      <c r="AL52" s="41">
        <v>0</v>
      </c>
      <c r="AM52" s="42">
        <f t="shared" si="15"/>
        <v>0</v>
      </c>
    </row>
    <row r="53" spans="1:39" s="57" customFormat="1" hidden="1" outlineLevel="2" x14ac:dyDescent="0.2">
      <c r="A53" s="43" t="s">
        <v>166</v>
      </c>
      <c r="B53" s="43" t="s">
        <v>167</v>
      </c>
      <c r="C53" s="44" t="s">
        <v>195</v>
      </c>
      <c r="D53" s="44" t="s">
        <v>132</v>
      </c>
      <c r="E53" s="33" t="s">
        <v>232</v>
      </c>
      <c r="F53" s="45" t="s">
        <v>197</v>
      </c>
      <c r="G53" s="45" t="s">
        <v>233</v>
      </c>
      <c r="H53" s="44" t="s">
        <v>199</v>
      </c>
      <c r="I53" s="44" t="s">
        <v>70</v>
      </c>
      <c r="J53" s="44" t="s">
        <v>234</v>
      </c>
      <c r="K53" s="46"/>
      <c r="L53" s="36">
        <v>0</v>
      </c>
      <c r="M53" s="36">
        <v>0</v>
      </c>
      <c r="N53" s="37">
        <f t="shared" si="16"/>
        <v>0</v>
      </c>
      <c r="O53" s="39">
        <v>814194.90999999992</v>
      </c>
      <c r="P53" s="39">
        <v>45397.34</v>
      </c>
      <c r="Q53" s="39">
        <v>0</v>
      </c>
      <c r="R53" s="39">
        <v>1113086.22</v>
      </c>
      <c r="S53" s="36">
        <v>58747.21</v>
      </c>
      <c r="T53" s="39">
        <v>0</v>
      </c>
      <c r="U53" s="39">
        <v>6920.9100000000008</v>
      </c>
      <c r="V53" s="39">
        <v>210435.56000000003</v>
      </c>
      <c r="W53" s="39">
        <v>69855.240000000005</v>
      </c>
      <c r="X53" s="39">
        <v>211852.68</v>
      </c>
      <c r="Y53" s="39">
        <v>271072.77</v>
      </c>
      <c r="Z53" s="39">
        <v>718312.31</v>
      </c>
      <c r="AA53" s="39">
        <v>0</v>
      </c>
      <c r="AB53" s="39">
        <v>18434.810000000001</v>
      </c>
      <c r="AC53" s="39">
        <v>0</v>
      </c>
      <c r="AD53" s="39">
        <v>0</v>
      </c>
      <c r="AE53" s="39">
        <v>24201.119999999999</v>
      </c>
      <c r="AF53" s="39">
        <v>-57</v>
      </c>
      <c r="AG53" s="39">
        <v>0</v>
      </c>
      <c r="AH53" s="40">
        <f t="shared" si="14"/>
        <v>3562454.08</v>
      </c>
      <c r="AI53" s="41">
        <v>9035.1299999999992</v>
      </c>
      <c r="AJ53" s="36">
        <v>26910.66</v>
      </c>
      <c r="AK53" s="36">
        <v>4062.78</v>
      </c>
      <c r="AL53" s="41">
        <v>11589.62</v>
      </c>
      <c r="AM53" s="42">
        <f t="shared" si="15"/>
        <v>3614052.27</v>
      </c>
    </row>
    <row r="54" spans="1:39" s="57" customFormat="1" hidden="1" outlineLevel="2" x14ac:dyDescent="0.2">
      <c r="A54" s="43" t="s">
        <v>166</v>
      </c>
      <c r="B54" s="43" t="s">
        <v>167</v>
      </c>
      <c r="C54" s="44" t="s">
        <v>195</v>
      </c>
      <c r="D54" s="44" t="s">
        <v>191</v>
      </c>
      <c r="E54" s="33" t="s">
        <v>235</v>
      </c>
      <c r="F54" s="45" t="s">
        <v>197</v>
      </c>
      <c r="G54" s="45" t="s">
        <v>236</v>
      </c>
      <c r="H54" s="44" t="s">
        <v>199</v>
      </c>
      <c r="I54" s="44" t="s">
        <v>70</v>
      </c>
      <c r="J54" s="44" t="s">
        <v>237</v>
      </c>
      <c r="K54" s="46"/>
      <c r="L54" s="36">
        <v>0</v>
      </c>
      <c r="M54" s="36">
        <v>0</v>
      </c>
      <c r="N54" s="37">
        <f t="shared" si="16"/>
        <v>0</v>
      </c>
      <c r="O54" s="39">
        <v>34865.71</v>
      </c>
      <c r="P54" s="39">
        <v>39824.49</v>
      </c>
      <c r="Q54" s="39">
        <v>0</v>
      </c>
      <c r="R54" s="39">
        <v>46487.15</v>
      </c>
      <c r="S54" s="36">
        <v>-14140.05</v>
      </c>
      <c r="T54" s="39">
        <v>0</v>
      </c>
      <c r="U54" s="39">
        <v>0</v>
      </c>
      <c r="V54" s="39">
        <v>1323.43</v>
      </c>
      <c r="W54" s="39">
        <v>0</v>
      </c>
      <c r="X54" s="39">
        <v>39824.46</v>
      </c>
      <c r="Y54" s="39">
        <v>55811.799999999996</v>
      </c>
      <c r="Z54" s="39">
        <v>1.32</v>
      </c>
      <c r="AA54" s="39">
        <v>0</v>
      </c>
      <c r="AB54" s="39">
        <v>-143.61999999999995</v>
      </c>
      <c r="AC54" s="39">
        <v>0</v>
      </c>
      <c r="AD54" s="39">
        <v>0</v>
      </c>
      <c r="AE54" s="39">
        <v>-4635.8100000000004</v>
      </c>
      <c r="AF54" s="39">
        <v>-2066.7299999999996</v>
      </c>
      <c r="AG54" s="39">
        <v>0</v>
      </c>
      <c r="AH54" s="40">
        <f t="shared" si="14"/>
        <v>197152.15</v>
      </c>
      <c r="AI54" s="41">
        <v>503.07</v>
      </c>
      <c r="AJ54" s="36">
        <v>2330.48</v>
      </c>
      <c r="AK54" s="36">
        <v>402.67</v>
      </c>
      <c r="AL54" s="41">
        <v>841.39</v>
      </c>
      <c r="AM54" s="42">
        <f t="shared" si="15"/>
        <v>201229.76000000004</v>
      </c>
    </row>
    <row r="55" spans="1:39" s="57" customFormat="1" hidden="1" outlineLevel="2" x14ac:dyDescent="0.2">
      <c r="A55" s="43" t="s">
        <v>166</v>
      </c>
      <c r="B55" s="43" t="s">
        <v>167</v>
      </c>
      <c r="C55" s="44" t="s">
        <v>195</v>
      </c>
      <c r="D55" s="44" t="s">
        <v>238</v>
      </c>
      <c r="E55" s="33" t="s">
        <v>239</v>
      </c>
      <c r="F55" s="45" t="s">
        <v>197</v>
      </c>
      <c r="G55" s="45" t="s">
        <v>240</v>
      </c>
      <c r="H55" s="44" t="s">
        <v>199</v>
      </c>
      <c r="I55" s="44" t="s">
        <v>70</v>
      </c>
      <c r="J55" s="44" t="s">
        <v>241</v>
      </c>
      <c r="K55" s="46"/>
      <c r="L55" s="36">
        <v>0</v>
      </c>
      <c r="M55" s="36">
        <v>0</v>
      </c>
      <c r="N55" s="37">
        <f t="shared" si="16"/>
        <v>0</v>
      </c>
      <c r="O55" s="39">
        <v>0</v>
      </c>
      <c r="P55" s="39">
        <v>0</v>
      </c>
      <c r="Q55" s="39">
        <v>0</v>
      </c>
      <c r="R55" s="39">
        <v>0</v>
      </c>
      <c r="S55" s="36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40">
        <f t="shared" si="14"/>
        <v>0</v>
      </c>
      <c r="AI55" s="41">
        <v>0</v>
      </c>
      <c r="AJ55" s="36">
        <v>0</v>
      </c>
      <c r="AK55" s="36">
        <v>0</v>
      </c>
      <c r="AL55" s="41">
        <v>0</v>
      </c>
      <c r="AM55" s="42">
        <f t="shared" si="15"/>
        <v>0</v>
      </c>
    </row>
    <row r="56" spans="1:39" s="57" customFormat="1" hidden="1" outlineLevel="2" x14ac:dyDescent="0.2">
      <c r="A56" s="43" t="s">
        <v>166</v>
      </c>
      <c r="B56" s="43" t="s">
        <v>167</v>
      </c>
      <c r="C56" s="44" t="s">
        <v>195</v>
      </c>
      <c r="D56" s="44" t="s">
        <v>242</v>
      </c>
      <c r="E56" s="33" t="s">
        <v>243</v>
      </c>
      <c r="F56" s="45" t="s">
        <v>197</v>
      </c>
      <c r="G56" s="45" t="s">
        <v>244</v>
      </c>
      <c r="H56" s="44" t="s">
        <v>199</v>
      </c>
      <c r="I56" s="44" t="s">
        <v>70</v>
      </c>
      <c r="J56" s="44" t="s">
        <v>245</v>
      </c>
      <c r="K56" s="46"/>
      <c r="L56" s="36">
        <v>0</v>
      </c>
      <c r="M56" s="36">
        <v>0</v>
      </c>
      <c r="N56" s="37">
        <f t="shared" si="16"/>
        <v>0</v>
      </c>
      <c r="O56" s="39">
        <v>189677.18</v>
      </c>
      <c r="P56" s="39">
        <v>449712.59</v>
      </c>
      <c r="Q56" s="39">
        <v>0</v>
      </c>
      <c r="R56" s="39">
        <v>164177.09</v>
      </c>
      <c r="S56" s="36">
        <v>-75430.58</v>
      </c>
      <c r="T56" s="39">
        <v>0</v>
      </c>
      <c r="U56" s="39">
        <v>0</v>
      </c>
      <c r="V56" s="39">
        <v>8152.39</v>
      </c>
      <c r="W56" s="39">
        <v>0</v>
      </c>
      <c r="X56" s="39">
        <v>479224.73</v>
      </c>
      <c r="Y56" s="39">
        <v>157023.04999999999</v>
      </c>
      <c r="Z56" s="39">
        <v>6389.66</v>
      </c>
      <c r="AA56" s="39">
        <v>0</v>
      </c>
      <c r="AB56" s="39">
        <v>4678.2700000000004</v>
      </c>
      <c r="AC56" s="39">
        <v>0</v>
      </c>
      <c r="AD56" s="39">
        <v>0</v>
      </c>
      <c r="AE56" s="39">
        <v>532.07999999999993</v>
      </c>
      <c r="AF56" s="39">
        <v>-0.03</v>
      </c>
      <c r="AG56" s="39">
        <v>0</v>
      </c>
      <c r="AH56" s="40">
        <f t="shared" si="14"/>
        <v>1384136.43</v>
      </c>
      <c r="AI56" s="41">
        <v>3504.0800000000004</v>
      </c>
      <c r="AJ56" s="36">
        <v>12910.79</v>
      </c>
      <c r="AK56" s="36">
        <v>1079.69</v>
      </c>
      <c r="AL56" s="41">
        <v>0</v>
      </c>
      <c r="AM56" s="42">
        <f t="shared" si="15"/>
        <v>1401630.99</v>
      </c>
    </row>
    <row r="57" spans="1:39" s="57" customFormat="1" hidden="1" outlineLevel="2" x14ac:dyDescent="0.2">
      <c r="A57" s="43" t="s">
        <v>166</v>
      </c>
      <c r="B57" s="43" t="s">
        <v>167</v>
      </c>
      <c r="C57" s="44" t="s">
        <v>195</v>
      </c>
      <c r="D57" s="44" t="s">
        <v>246</v>
      </c>
      <c r="E57" s="33" t="s">
        <v>247</v>
      </c>
      <c r="F57" s="45" t="s">
        <v>197</v>
      </c>
      <c r="G57" s="45" t="s">
        <v>248</v>
      </c>
      <c r="H57" s="44" t="s">
        <v>199</v>
      </c>
      <c r="I57" s="44" t="s">
        <v>70</v>
      </c>
      <c r="J57" s="44" t="s">
        <v>249</v>
      </c>
      <c r="K57" s="46"/>
      <c r="L57" s="36">
        <v>0</v>
      </c>
      <c r="M57" s="36">
        <v>0</v>
      </c>
      <c r="N57" s="37">
        <f t="shared" si="16"/>
        <v>0</v>
      </c>
      <c r="O57" s="39">
        <v>332351.27</v>
      </c>
      <c r="P57" s="39">
        <v>23536.68</v>
      </c>
      <c r="Q57" s="39">
        <v>0</v>
      </c>
      <c r="R57" s="39">
        <v>762452.51</v>
      </c>
      <c r="S57" s="36">
        <v>0</v>
      </c>
      <c r="T57" s="39">
        <v>0</v>
      </c>
      <c r="U57" s="39">
        <v>0</v>
      </c>
      <c r="V57" s="39">
        <v>12234.920000000002</v>
      </c>
      <c r="W57" s="39">
        <v>386402.81</v>
      </c>
      <c r="X57" s="39">
        <v>37016.89</v>
      </c>
      <c r="Y57" s="39">
        <v>31359.090000000004</v>
      </c>
      <c r="Z57" s="39">
        <v>694227.02</v>
      </c>
      <c r="AA57" s="39">
        <v>0</v>
      </c>
      <c r="AB57" s="39">
        <v>6270.9</v>
      </c>
      <c r="AC57" s="39">
        <v>0</v>
      </c>
      <c r="AD57" s="39">
        <v>0</v>
      </c>
      <c r="AE57" s="39">
        <v>0</v>
      </c>
      <c r="AF57" s="39">
        <v>68.349999999999994</v>
      </c>
      <c r="AG57" s="39">
        <v>0</v>
      </c>
      <c r="AH57" s="40">
        <f t="shared" si="14"/>
        <v>2285920.44</v>
      </c>
      <c r="AI57" s="41">
        <v>5770.56</v>
      </c>
      <c r="AJ57" s="36">
        <v>14377.53</v>
      </c>
      <c r="AK57" s="36">
        <v>2165.75</v>
      </c>
      <c r="AL57" s="41">
        <v>0</v>
      </c>
      <c r="AM57" s="42">
        <f t="shared" si="15"/>
        <v>2308234.2799999998</v>
      </c>
    </row>
    <row r="58" spans="1:39" s="57" customFormat="1" hidden="1" outlineLevel="2" x14ac:dyDescent="0.2">
      <c r="A58" s="43" t="s">
        <v>166</v>
      </c>
      <c r="B58" s="43" t="s">
        <v>167</v>
      </c>
      <c r="C58" s="44" t="s">
        <v>195</v>
      </c>
      <c r="D58" s="44" t="s">
        <v>250</v>
      </c>
      <c r="E58" s="33" t="s">
        <v>251</v>
      </c>
      <c r="F58" s="45" t="s">
        <v>197</v>
      </c>
      <c r="G58" s="45" t="s">
        <v>252</v>
      </c>
      <c r="H58" s="44" t="s">
        <v>199</v>
      </c>
      <c r="I58" s="44" t="s">
        <v>70</v>
      </c>
      <c r="J58" s="44" t="s">
        <v>253</v>
      </c>
      <c r="K58" s="46"/>
      <c r="L58" s="36">
        <v>0</v>
      </c>
      <c r="M58" s="36">
        <v>0</v>
      </c>
      <c r="N58" s="37">
        <f t="shared" si="16"/>
        <v>0</v>
      </c>
      <c r="O58" s="39">
        <v>206259.93999999997</v>
      </c>
      <c r="P58" s="39">
        <v>0</v>
      </c>
      <c r="Q58" s="39">
        <v>0</v>
      </c>
      <c r="R58" s="39">
        <v>525858.74</v>
      </c>
      <c r="S58" s="36">
        <v>9531.73</v>
      </c>
      <c r="T58" s="39">
        <v>0</v>
      </c>
      <c r="U58" s="39">
        <v>176.84</v>
      </c>
      <c r="V58" s="39">
        <v>6395.65</v>
      </c>
      <c r="W58" s="39">
        <v>11123.380000000001</v>
      </c>
      <c r="X58" s="39">
        <v>214481.88</v>
      </c>
      <c r="Y58" s="39">
        <v>166289.5</v>
      </c>
      <c r="Z58" s="39">
        <v>151792.85</v>
      </c>
      <c r="AA58" s="39">
        <v>0</v>
      </c>
      <c r="AB58" s="39">
        <v>4860</v>
      </c>
      <c r="AC58" s="39">
        <v>0</v>
      </c>
      <c r="AD58" s="39">
        <v>0</v>
      </c>
      <c r="AE58" s="39">
        <v>2806.51</v>
      </c>
      <c r="AF58" s="39">
        <v>-0.02</v>
      </c>
      <c r="AG58" s="39">
        <v>0</v>
      </c>
      <c r="AH58" s="40">
        <f t="shared" si="14"/>
        <v>1299577</v>
      </c>
      <c r="AI58" s="41">
        <v>3283.2500000000009</v>
      </c>
      <c r="AJ58" s="36">
        <v>9063.35</v>
      </c>
      <c r="AK58" s="36">
        <v>1374.89</v>
      </c>
      <c r="AL58" s="41">
        <v>0</v>
      </c>
      <c r="AM58" s="42">
        <f t="shared" si="15"/>
        <v>1313298.49</v>
      </c>
    </row>
    <row r="59" spans="1:39" s="57" customFormat="1" outlineLevel="1" collapsed="1" x14ac:dyDescent="0.2">
      <c r="A59" s="47" t="s">
        <v>254</v>
      </c>
      <c r="B59" s="47"/>
      <c r="C59" s="49"/>
      <c r="D59" s="49"/>
      <c r="E59" s="50"/>
      <c r="F59" s="51"/>
      <c r="G59" s="51"/>
      <c r="H59" s="49"/>
      <c r="I59" s="49"/>
      <c r="J59" s="49"/>
      <c r="K59" s="52">
        <f t="shared" ref="K59:AM59" si="17">SUBTOTAL(9,K35:K58)</f>
        <v>0</v>
      </c>
      <c r="L59" s="58">
        <f t="shared" si="17"/>
        <v>-4.79</v>
      </c>
      <c r="M59" s="58">
        <f t="shared" si="17"/>
        <v>4.79</v>
      </c>
      <c r="N59" s="58">
        <f t="shared" si="17"/>
        <v>0</v>
      </c>
      <c r="O59" s="40">
        <f t="shared" si="17"/>
        <v>3241119.3699999996</v>
      </c>
      <c r="P59" s="54">
        <f t="shared" si="17"/>
        <v>1548729.1900000002</v>
      </c>
      <c r="Q59" s="54">
        <f t="shared" si="17"/>
        <v>7131.2399999999989</v>
      </c>
      <c r="R59" s="55">
        <f t="shared" si="17"/>
        <v>6234954.3200000012</v>
      </c>
      <c r="S59" s="40">
        <f t="shared" si="17"/>
        <v>71636.19</v>
      </c>
      <c r="T59" s="40">
        <f t="shared" si="17"/>
        <v>16638.72</v>
      </c>
      <c r="U59" s="40">
        <f t="shared" si="17"/>
        <v>111687.06</v>
      </c>
      <c r="V59" s="40">
        <f t="shared" si="17"/>
        <v>427761.92000000004</v>
      </c>
      <c r="W59" s="40">
        <f t="shared" si="17"/>
        <v>730946.82</v>
      </c>
      <c r="X59" s="40">
        <f t="shared" si="17"/>
        <v>2529254.88</v>
      </c>
      <c r="Y59" s="40">
        <f t="shared" si="17"/>
        <v>3178435.7699999996</v>
      </c>
      <c r="Z59" s="40">
        <f t="shared" si="17"/>
        <v>1691706.86</v>
      </c>
      <c r="AA59" s="40">
        <f t="shared" si="17"/>
        <v>16638.72</v>
      </c>
      <c r="AB59" s="40">
        <f t="shared" si="17"/>
        <v>88178.33</v>
      </c>
      <c r="AC59" s="40">
        <f t="shared" si="17"/>
        <v>7130.5599999999995</v>
      </c>
      <c r="AD59" s="40">
        <f t="shared" si="17"/>
        <v>0</v>
      </c>
      <c r="AE59" s="40">
        <f t="shared" si="17"/>
        <v>378056.03</v>
      </c>
      <c r="AF59" s="40">
        <f t="shared" si="17"/>
        <v>-3584.22</v>
      </c>
      <c r="AG59" s="40">
        <f t="shared" si="17"/>
        <v>0</v>
      </c>
      <c r="AH59" s="40">
        <f t="shared" si="17"/>
        <v>20276421.759999998</v>
      </c>
      <c r="AI59" s="56">
        <f t="shared" si="17"/>
        <v>51330.57</v>
      </c>
      <c r="AJ59" s="40">
        <f t="shared" si="17"/>
        <v>153968.63999999998</v>
      </c>
      <c r="AK59" s="40">
        <f t="shared" si="17"/>
        <v>21071.359999999997</v>
      </c>
      <c r="AL59" s="40">
        <f t="shared" si="17"/>
        <v>29486.42</v>
      </c>
      <c r="AM59" s="42">
        <f t="shared" si="17"/>
        <v>20532278.75</v>
      </c>
    </row>
    <row r="60" spans="1:39" s="57" customFormat="1" hidden="1" outlineLevel="2" x14ac:dyDescent="0.2">
      <c r="A60" s="43" t="s">
        <v>255</v>
      </c>
      <c r="B60" s="43" t="s">
        <v>256</v>
      </c>
      <c r="C60" s="44" t="s">
        <v>257</v>
      </c>
      <c r="D60" s="44" t="s">
        <v>65</v>
      </c>
      <c r="E60" s="33" t="s">
        <v>258</v>
      </c>
      <c r="F60" s="45" t="s">
        <v>259</v>
      </c>
      <c r="G60" s="45" t="s">
        <v>68</v>
      </c>
      <c r="H60" s="44" t="s">
        <v>260</v>
      </c>
      <c r="I60" s="44" t="s">
        <v>70</v>
      </c>
      <c r="J60" s="44" t="s">
        <v>261</v>
      </c>
      <c r="K60" s="46"/>
      <c r="L60" s="36">
        <v>0</v>
      </c>
      <c r="M60" s="36">
        <v>0</v>
      </c>
      <c r="N60" s="37">
        <f>L60+M60</f>
        <v>0</v>
      </c>
      <c r="O60" s="39">
        <v>3131.2999999999997</v>
      </c>
      <c r="P60" s="39">
        <v>-37.26</v>
      </c>
      <c r="Q60" s="39">
        <v>33.019999999999996</v>
      </c>
      <c r="R60" s="39">
        <v>13124.98</v>
      </c>
      <c r="S60" s="36">
        <v>881.78</v>
      </c>
      <c r="T60" s="39">
        <v>77.05</v>
      </c>
      <c r="U60" s="39">
        <v>229.35000000000002</v>
      </c>
      <c r="V60" s="39">
        <v>1956.14</v>
      </c>
      <c r="W60" s="39">
        <v>1006.1</v>
      </c>
      <c r="X60" s="39">
        <v>1083.51</v>
      </c>
      <c r="Y60" s="39">
        <v>14663.51</v>
      </c>
      <c r="Z60" s="39">
        <v>2937.4</v>
      </c>
      <c r="AA60" s="39">
        <v>77.05</v>
      </c>
      <c r="AB60" s="39">
        <v>0</v>
      </c>
      <c r="AC60" s="39">
        <v>33.01</v>
      </c>
      <c r="AD60" s="39">
        <v>0</v>
      </c>
      <c r="AE60" s="39">
        <v>2337.69</v>
      </c>
      <c r="AF60" s="39">
        <v>35746.36</v>
      </c>
      <c r="AG60" s="39">
        <v>0</v>
      </c>
      <c r="AH60" s="40">
        <f t="shared" ref="AH60:AH77" si="18">SUM(N60:AG60)</f>
        <v>77280.990000000005</v>
      </c>
      <c r="AI60" s="41">
        <v>193.68</v>
      </c>
      <c r="AJ60" s="36">
        <v>0</v>
      </c>
      <c r="AK60" s="36">
        <v>0</v>
      </c>
      <c r="AL60" s="41">
        <v>0</v>
      </c>
      <c r="AM60" s="42">
        <f t="shared" ref="AM60:AM77" si="19">SUM(AH60:AL60)</f>
        <v>77474.67</v>
      </c>
    </row>
    <row r="61" spans="1:39" s="57" customFormat="1" hidden="1" outlineLevel="2" x14ac:dyDescent="0.2">
      <c r="A61" s="43" t="s">
        <v>255</v>
      </c>
      <c r="B61" s="43" t="s">
        <v>256</v>
      </c>
      <c r="C61" s="44" t="s">
        <v>257</v>
      </c>
      <c r="D61" s="44" t="s">
        <v>72</v>
      </c>
      <c r="E61" s="33" t="s">
        <v>262</v>
      </c>
      <c r="F61" s="45" t="s">
        <v>259</v>
      </c>
      <c r="G61" s="45" t="s">
        <v>74</v>
      </c>
      <c r="H61" s="44" t="s">
        <v>260</v>
      </c>
      <c r="I61" s="44" t="s">
        <v>70</v>
      </c>
      <c r="J61" s="44" t="s">
        <v>263</v>
      </c>
      <c r="K61" s="46"/>
      <c r="L61" s="36">
        <v>0</v>
      </c>
      <c r="M61" s="36">
        <v>0</v>
      </c>
      <c r="N61" s="37">
        <f t="shared" ref="N61:N77" si="20">L61+M61</f>
        <v>0</v>
      </c>
      <c r="O61" s="39">
        <v>19271.22</v>
      </c>
      <c r="P61" s="39">
        <v>-229.23</v>
      </c>
      <c r="Q61" s="39">
        <v>203.24</v>
      </c>
      <c r="R61" s="39">
        <v>80767.58</v>
      </c>
      <c r="S61" s="36">
        <v>5426.37</v>
      </c>
      <c r="T61" s="39">
        <v>474.19</v>
      </c>
      <c r="U61" s="39">
        <v>1411.3400000000001</v>
      </c>
      <c r="V61" s="39">
        <v>13865.480000000001</v>
      </c>
      <c r="W61" s="39">
        <v>6191.37</v>
      </c>
      <c r="X61" s="39">
        <v>6667.8</v>
      </c>
      <c r="Y61" s="39">
        <v>86465.689999999988</v>
      </c>
      <c r="Z61" s="39">
        <v>18072.07</v>
      </c>
      <c r="AA61" s="39">
        <v>474.19</v>
      </c>
      <c r="AB61" s="39">
        <v>1150.8499999999999</v>
      </c>
      <c r="AC61" s="39">
        <v>203.22</v>
      </c>
      <c r="AD61" s="39">
        <v>0</v>
      </c>
      <c r="AE61" s="39">
        <v>14378.51</v>
      </c>
      <c r="AF61" s="39">
        <v>219977.62</v>
      </c>
      <c r="AG61" s="39">
        <v>0</v>
      </c>
      <c r="AH61" s="40">
        <f t="shared" si="18"/>
        <v>474771.51</v>
      </c>
      <c r="AI61" s="41">
        <v>1200.7199999999998</v>
      </c>
      <c r="AJ61" s="36">
        <v>3771.27</v>
      </c>
      <c r="AK61" s="36">
        <v>536.84</v>
      </c>
      <c r="AL61" s="41">
        <v>0</v>
      </c>
      <c r="AM61" s="42">
        <f t="shared" si="19"/>
        <v>480280.34</v>
      </c>
    </row>
    <row r="62" spans="1:39" s="57" customFormat="1" hidden="1" outlineLevel="2" x14ac:dyDescent="0.2">
      <c r="A62" s="43" t="s">
        <v>255</v>
      </c>
      <c r="B62" s="43" t="s">
        <v>256</v>
      </c>
      <c r="C62" s="44" t="s">
        <v>264</v>
      </c>
      <c r="D62" s="44" t="s">
        <v>65</v>
      </c>
      <c r="E62" s="33" t="s">
        <v>265</v>
      </c>
      <c r="F62" s="45" t="s">
        <v>266</v>
      </c>
      <c r="G62" s="45" t="s">
        <v>68</v>
      </c>
      <c r="H62" s="44" t="s">
        <v>267</v>
      </c>
      <c r="I62" s="44" t="s">
        <v>70</v>
      </c>
      <c r="J62" s="44" t="s">
        <v>268</v>
      </c>
      <c r="K62" s="46"/>
      <c r="L62" s="36">
        <v>0</v>
      </c>
      <c r="M62" s="36">
        <v>0</v>
      </c>
      <c r="N62" s="37">
        <f t="shared" si="20"/>
        <v>0</v>
      </c>
      <c r="O62" s="39">
        <v>102021.90000000001</v>
      </c>
      <c r="P62" s="39">
        <v>37112.009999999995</v>
      </c>
      <c r="Q62" s="39">
        <v>790.79</v>
      </c>
      <c r="R62" s="39">
        <v>103521.33000000002</v>
      </c>
      <c r="S62" s="36">
        <v>9183.5300000000007</v>
      </c>
      <c r="T62" s="39">
        <v>1845.0999999999997</v>
      </c>
      <c r="U62" s="39">
        <v>214.47000000000003</v>
      </c>
      <c r="V62" s="39">
        <v>18003.689999999999</v>
      </c>
      <c r="W62" s="39">
        <v>1671.6200000000001</v>
      </c>
      <c r="X62" s="39">
        <v>36346.109999999993</v>
      </c>
      <c r="Y62" s="39">
        <v>99230.680000000008</v>
      </c>
      <c r="Z62" s="39">
        <v>2682.86</v>
      </c>
      <c r="AA62" s="39">
        <v>1845.0999999999997</v>
      </c>
      <c r="AB62" s="39">
        <v>925.1400000000001</v>
      </c>
      <c r="AC62" s="39">
        <v>790.71999999999991</v>
      </c>
      <c r="AD62" s="39">
        <v>0</v>
      </c>
      <c r="AE62" s="39">
        <v>11391.18</v>
      </c>
      <c r="AF62" s="39">
        <v>-15.79</v>
      </c>
      <c r="AG62" s="39">
        <v>0</v>
      </c>
      <c r="AH62" s="40">
        <f t="shared" si="18"/>
        <v>427560.43999999994</v>
      </c>
      <c r="AI62" s="41">
        <v>1071.56</v>
      </c>
      <c r="AJ62" s="36">
        <v>0</v>
      </c>
      <c r="AK62" s="36">
        <v>0</v>
      </c>
      <c r="AL62" s="41">
        <v>0</v>
      </c>
      <c r="AM62" s="42">
        <f t="shared" si="19"/>
        <v>428631.99999999994</v>
      </c>
    </row>
    <row r="63" spans="1:39" s="57" customFormat="1" hidden="1" outlineLevel="2" x14ac:dyDescent="0.2">
      <c r="A63" s="43" t="s">
        <v>255</v>
      </c>
      <c r="B63" s="43" t="s">
        <v>256</v>
      </c>
      <c r="C63" s="44" t="s">
        <v>264</v>
      </c>
      <c r="D63" s="44" t="s">
        <v>72</v>
      </c>
      <c r="E63" s="33" t="s">
        <v>269</v>
      </c>
      <c r="F63" s="45" t="s">
        <v>266</v>
      </c>
      <c r="G63" s="45" t="s">
        <v>74</v>
      </c>
      <c r="H63" s="44" t="s">
        <v>267</v>
      </c>
      <c r="I63" s="44" t="s">
        <v>70</v>
      </c>
      <c r="J63" s="44" t="s">
        <v>270</v>
      </c>
      <c r="K63" s="46"/>
      <c r="L63" s="36">
        <v>0</v>
      </c>
      <c r="M63" s="36">
        <v>0</v>
      </c>
      <c r="N63" s="37">
        <f t="shared" si="20"/>
        <v>0</v>
      </c>
      <c r="O63" s="39">
        <v>627814.92999999993</v>
      </c>
      <c r="P63" s="39">
        <v>228381.64</v>
      </c>
      <c r="Q63" s="39">
        <v>4865.17</v>
      </c>
      <c r="R63" s="39">
        <v>637040.70000000007</v>
      </c>
      <c r="S63" s="36">
        <v>56514.06</v>
      </c>
      <c r="T63" s="39">
        <v>11351.52</v>
      </c>
      <c r="U63" s="39">
        <v>1326.5099999999998</v>
      </c>
      <c r="V63" s="39">
        <v>124821.56</v>
      </c>
      <c r="W63" s="39">
        <v>10286.86</v>
      </c>
      <c r="X63" s="39">
        <v>223665.99999999997</v>
      </c>
      <c r="Y63" s="39">
        <v>591668.32999999996</v>
      </c>
      <c r="Z63" s="39">
        <v>16509.829999999998</v>
      </c>
      <c r="AA63" s="39">
        <v>11351.52</v>
      </c>
      <c r="AB63" s="39">
        <v>16209.410000000002</v>
      </c>
      <c r="AC63" s="39">
        <v>4864.6899999999996</v>
      </c>
      <c r="AD63" s="39">
        <v>0</v>
      </c>
      <c r="AE63" s="39">
        <v>70100.75</v>
      </c>
      <c r="AF63" s="39">
        <v>-97.360000000000014</v>
      </c>
      <c r="AG63" s="39">
        <v>0</v>
      </c>
      <c r="AH63" s="40">
        <f t="shared" si="18"/>
        <v>2636676.1200000006</v>
      </c>
      <c r="AI63" s="41">
        <v>6661.909999999998</v>
      </c>
      <c r="AJ63" s="36">
        <v>18992.61</v>
      </c>
      <c r="AK63" s="36">
        <v>2438.6</v>
      </c>
      <c r="AL63" s="41">
        <v>0</v>
      </c>
      <c r="AM63" s="42">
        <f t="shared" si="19"/>
        <v>2664769.2400000007</v>
      </c>
    </row>
    <row r="64" spans="1:39" s="57" customFormat="1" hidden="1" outlineLevel="2" x14ac:dyDescent="0.2">
      <c r="A64" s="43" t="s">
        <v>255</v>
      </c>
      <c r="B64" s="43" t="s">
        <v>256</v>
      </c>
      <c r="C64" s="44" t="s">
        <v>271</v>
      </c>
      <c r="D64" s="44" t="s">
        <v>65</v>
      </c>
      <c r="E64" s="33" t="s">
        <v>272</v>
      </c>
      <c r="F64" s="45" t="s">
        <v>273</v>
      </c>
      <c r="G64" s="45" t="s">
        <v>68</v>
      </c>
      <c r="H64" s="44" t="s">
        <v>274</v>
      </c>
      <c r="I64" s="44" t="s">
        <v>70</v>
      </c>
      <c r="J64" s="44" t="s">
        <v>275</v>
      </c>
      <c r="K64" s="46"/>
      <c r="L64" s="36">
        <v>0</v>
      </c>
      <c r="M64" s="36">
        <v>0</v>
      </c>
      <c r="N64" s="37">
        <f t="shared" si="20"/>
        <v>0</v>
      </c>
      <c r="O64" s="39">
        <v>2772.6</v>
      </c>
      <c r="P64" s="39">
        <v>1245.22</v>
      </c>
      <c r="Q64" s="39">
        <v>0</v>
      </c>
      <c r="R64" s="39">
        <v>2853.41</v>
      </c>
      <c r="S64" s="36">
        <v>4376</v>
      </c>
      <c r="T64" s="39">
        <v>0</v>
      </c>
      <c r="U64" s="39">
        <v>0</v>
      </c>
      <c r="V64" s="39">
        <v>3.28</v>
      </c>
      <c r="W64" s="39">
        <v>596.36</v>
      </c>
      <c r="X64" s="39">
        <v>951.39</v>
      </c>
      <c r="Y64" s="39">
        <v>4101.74</v>
      </c>
      <c r="Z64" s="39">
        <v>3454.38</v>
      </c>
      <c r="AA64" s="39">
        <v>0</v>
      </c>
      <c r="AB64" s="39">
        <v>3.03</v>
      </c>
      <c r="AC64" s="39">
        <v>0</v>
      </c>
      <c r="AD64" s="39">
        <v>0</v>
      </c>
      <c r="AE64" s="39">
        <v>0</v>
      </c>
      <c r="AF64" s="39">
        <v>0.01</v>
      </c>
      <c r="AG64" s="39">
        <v>0</v>
      </c>
      <c r="AH64" s="40">
        <f t="shared" si="18"/>
        <v>20357.419999999998</v>
      </c>
      <c r="AI64" s="41">
        <v>51.03</v>
      </c>
      <c r="AJ64" s="36">
        <v>0</v>
      </c>
      <c r="AK64" s="36">
        <v>0</v>
      </c>
      <c r="AL64" s="41">
        <v>0</v>
      </c>
      <c r="AM64" s="42">
        <f t="shared" si="19"/>
        <v>20408.449999999997</v>
      </c>
    </row>
    <row r="65" spans="1:39" s="57" customFormat="1" hidden="1" outlineLevel="2" x14ac:dyDescent="0.2">
      <c r="A65" s="43" t="s">
        <v>255</v>
      </c>
      <c r="B65" s="43" t="s">
        <v>256</v>
      </c>
      <c r="C65" s="44" t="s">
        <v>271</v>
      </c>
      <c r="D65" s="44" t="s">
        <v>72</v>
      </c>
      <c r="E65" s="33" t="s">
        <v>276</v>
      </c>
      <c r="F65" s="45" t="s">
        <v>273</v>
      </c>
      <c r="G65" s="45" t="s">
        <v>74</v>
      </c>
      <c r="H65" s="44" t="s">
        <v>274</v>
      </c>
      <c r="I65" s="44" t="s">
        <v>70</v>
      </c>
      <c r="J65" s="44" t="s">
        <v>277</v>
      </c>
      <c r="K65" s="46"/>
      <c r="L65" s="36">
        <v>0</v>
      </c>
      <c r="M65" s="36">
        <v>0</v>
      </c>
      <c r="N65" s="37">
        <f t="shared" si="20"/>
        <v>0</v>
      </c>
      <c r="O65" s="39">
        <v>17062.169999999998</v>
      </c>
      <c r="P65" s="39">
        <v>7662.91</v>
      </c>
      <c r="Q65" s="39">
        <v>0</v>
      </c>
      <c r="R65" s="39">
        <v>17559.46</v>
      </c>
      <c r="S65" s="36">
        <v>26929.26</v>
      </c>
      <c r="T65" s="39">
        <v>0</v>
      </c>
      <c r="U65" s="39">
        <v>0</v>
      </c>
      <c r="V65" s="39">
        <v>1554.47</v>
      </c>
      <c r="W65" s="39">
        <v>3669.89</v>
      </c>
      <c r="X65" s="39">
        <v>5854.7</v>
      </c>
      <c r="Y65" s="39">
        <v>24352.55</v>
      </c>
      <c r="Z65" s="39">
        <v>21257.74</v>
      </c>
      <c r="AA65" s="39">
        <v>0</v>
      </c>
      <c r="AB65" s="39">
        <v>1317.3400000000001</v>
      </c>
      <c r="AC65" s="39">
        <v>0</v>
      </c>
      <c r="AD65" s="39">
        <v>0</v>
      </c>
      <c r="AE65" s="39">
        <v>0</v>
      </c>
      <c r="AF65" s="39">
        <v>-0.01</v>
      </c>
      <c r="AG65" s="39">
        <v>0</v>
      </c>
      <c r="AH65" s="40">
        <f t="shared" si="18"/>
        <v>127220.48</v>
      </c>
      <c r="AI65" s="41">
        <v>321.37</v>
      </c>
      <c r="AJ65" s="36">
        <v>888.95</v>
      </c>
      <c r="AK65" s="36">
        <v>118.06</v>
      </c>
      <c r="AL65" s="41">
        <v>0</v>
      </c>
      <c r="AM65" s="42">
        <f t="shared" si="19"/>
        <v>128548.85999999999</v>
      </c>
    </row>
    <row r="66" spans="1:39" s="57" customFormat="1" hidden="1" outlineLevel="2" x14ac:dyDescent="0.2">
      <c r="A66" s="43" t="s">
        <v>255</v>
      </c>
      <c r="B66" s="43" t="s">
        <v>256</v>
      </c>
      <c r="C66" s="44" t="s">
        <v>278</v>
      </c>
      <c r="D66" s="44" t="s">
        <v>65</v>
      </c>
      <c r="E66" s="33" t="s">
        <v>279</v>
      </c>
      <c r="F66" s="45" t="s">
        <v>280</v>
      </c>
      <c r="G66" s="45" t="s">
        <v>68</v>
      </c>
      <c r="H66" s="44" t="s">
        <v>281</v>
      </c>
      <c r="I66" s="44" t="s">
        <v>70</v>
      </c>
      <c r="J66" s="44" t="s">
        <v>282</v>
      </c>
      <c r="K66" s="46"/>
      <c r="L66" s="36">
        <v>0</v>
      </c>
      <c r="M66" s="36">
        <v>0</v>
      </c>
      <c r="N66" s="37">
        <f t="shared" si="20"/>
        <v>0</v>
      </c>
      <c r="O66" s="39">
        <v>1869.75</v>
      </c>
      <c r="P66" s="39">
        <v>779.4</v>
      </c>
      <c r="Q66" s="39">
        <v>0</v>
      </c>
      <c r="R66" s="39">
        <v>959.89</v>
      </c>
      <c r="S66" s="36">
        <v>198.11</v>
      </c>
      <c r="T66" s="39">
        <v>0</v>
      </c>
      <c r="U66" s="39">
        <v>0</v>
      </c>
      <c r="V66" s="39">
        <v>3.06</v>
      </c>
      <c r="W66" s="39">
        <v>863.32</v>
      </c>
      <c r="X66" s="39">
        <v>198.11</v>
      </c>
      <c r="Y66" s="39">
        <v>1457.86</v>
      </c>
      <c r="Z66" s="39">
        <v>0</v>
      </c>
      <c r="AA66" s="39">
        <v>0</v>
      </c>
      <c r="AB66" s="39">
        <v>2.83</v>
      </c>
      <c r="AC66" s="39">
        <v>0</v>
      </c>
      <c r="AD66" s="39">
        <v>0</v>
      </c>
      <c r="AE66" s="39">
        <v>6889.51</v>
      </c>
      <c r="AF66" s="39">
        <v>0.02</v>
      </c>
      <c r="AG66" s="39">
        <v>0</v>
      </c>
      <c r="AH66" s="40">
        <f t="shared" si="18"/>
        <v>13221.86</v>
      </c>
      <c r="AI66" s="41">
        <v>33.119999999999997</v>
      </c>
      <c r="AJ66" s="36">
        <v>0</v>
      </c>
      <c r="AK66" s="36">
        <v>0</v>
      </c>
      <c r="AL66" s="41">
        <v>0</v>
      </c>
      <c r="AM66" s="42">
        <f t="shared" si="19"/>
        <v>13254.980000000001</v>
      </c>
    </row>
    <row r="67" spans="1:39" s="57" customFormat="1" hidden="1" outlineLevel="2" x14ac:dyDescent="0.2">
      <c r="A67" s="43" t="s">
        <v>255</v>
      </c>
      <c r="B67" s="43" t="s">
        <v>256</v>
      </c>
      <c r="C67" s="44" t="s">
        <v>278</v>
      </c>
      <c r="D67" s="44" t="s">
        <v>72</v>
      </c>
      <c r="E67" s="33" t="s">
        <v>283</v>
      </c>
      <c r="F67" s="45" t="s">
        <v>280</v>
      </c>
      <c r="G67" s="45" t="s">
        <v>74</v>
      </c>
      <c r="H67" s="44" t="s">
        <v>281</v>
      </c>
      <c r="I67" s="44" t="s">
        <v>70</v>
      </c>
      <c r="J67" s="44" t="s">
        <v>284</v>
      </c>
      <c r="K67" s="46"/>
      <c r="L67" s="36">
        <v>0</v>
      </c>
      <c r="M67" s="36">
        <v>0</v>
      </c>
      <c r="N67" s="37">
        <f t="shared" si="20"/>
        <v>0</v>
      </c>
      <c r="O67" s="39">
        <v>11506.2</v>
      </c>
      <c r="P67" s="39">
        <v>4796.26</v>
      </c>
      <c r="Q67" s="39">
        <v>0</v>
      </c>
      <c r="R67" s="39">
        <v>5907.03</v>
      </c>
      <c r="S67" s="36">
        <v>1219.18</v>
      </c>
      <c r="T67" s="39">
        <v>0</v>
      </c>
      <c r="U67" s="39">
        <v>0</v>
      </c>
      <c r="V67" s="39">
        <v>833.36</v>
      </c>
      <c r="W67" s="39">
        <v>5312.71</v>
      </c>
      <c r="X67" s="39">
        <v>1219.17</v>
      </c>
      <c r="Y67" s="39">
        <v>8613.25</v>
      </c>
      <c r="Z67" s="39">
        <v>0</v>
      </c>
      <c r="AA67" s="39">
        <v>0</v>
      </c>
      <c r="AB67" s="39">
        <v>720.63</v>
      </c>
      <c r="AC67" s="39">
        <v>0</v>
      </c>
      <c r="AD67" s="39">
        <v>0</v>
      </c>
      <c r="AE67" s="39">
        <v>41781.649999999987</v>
      </c>
      <c r="AF67" s="39">
        <v>0</v>
      </c>
      <c r="AG67" s="39">
        <v>0</v>
      </c>
      <c r="AH67" s="40">
        <f t="shared" si="18"/>
        <v>81909.439999999988</v>
      </c>
      <c r="AI67" s="41">
        <v>206.32</v>
      </c>
      <c r="AJ67" s="36">
        <v>358.16</v>
      </c>
      <c r="AK67" s="36">
        <v>48.89</v>
      </c>
      <c r="AL67" s="41">
        <v>0</v>
      </c>
      <c r="AM67" s="42">
        <f t="shared" si="19"/>
        <v>82522.81</v>
      </c>
    </row>
    <row r="68" spans="1:39" s="57" customFormat="1" hidden="1" outlineLevel="2" x14ac:dyDescent="0.2">
      <c r="A68" s="43" t="s">
        <v>255</v>
      </c>
      <c r="B68" s="43" t="s">
        <v>256</v>
      </c>
      <c r="C68" s="44" t="s">
        <v>285</v>
      </c>
      <c r="D68" s="44" t="s">
        <v>65</v>
      </c>
      <c r="E68" s="33" t="s">
        <v>286</v>
      </c>
      <c r="F68" s="45" t="s">
        <v>287</v>
      </c>
      <c r="G68" s="45" t="s">
        <v>79</v>
      </c>
      <c r="H68" s="44" t="s">
        <v>288</v>
      </c>
      <c r="I68" s="44" t="s">
        <v>70</v>
      </c>
      <c r="J68" s="44" t="s">
        <v>289</v>
      </c>
      <c r="K68" s="46"/>
      <c r="L68" s="36">
        <v>-18507.939999999999</v>
      </c>
      <c r="M68" s="36">
        <v>18507.939999999999</v>
      </c>
      <c r="N68" s="37">
        <f t="shared" si="20"/>
        <v>0</v>
      </c>
      <c r="O68" s="39">
        <v>112660.58999999998</v>
      </c>
      <c r="P68" s="39">
        <v>16140.21</v>
      </c>
      <c r="Q68" s="39">
        <v>235.01</v>
      </c>
      <c r="R68" s="39">
        <v>146719.63999999998</v>
      </c>
      <c r="S68" s="36">
        <v>20454.600000000002</v>
      </c>
      <c r="T68" s="39">
        <v>548.31999999999994</v>
      </c>
      <c r="U68" s="39">
        <v>391.89000000000004</v>
      </c>
      <c r="V68" s="39">
        <v>46105.5</v>
      </c>
      <c r="W68" s="39">
        <v>6451.29</v>
      </c>
      <c r="X68" s="39">
        <v>29111.67</v>
      </c>
      <c r="Y68" s="39">
        <v>120164.07</v>
      </c>
      <c r="Z68" s="39">
        <v>15944.53</v>
      </c>
      <c r="AA68" s="39">
        <v>548.31999999999994</v>
      </c>
      <c r="AB68" s="39">
        <v>1633.33</v>
      </c>
      <c r="AC68" s="39">
        <v>234.99</v>
      </c>
      <c r="AD68" s="39">
        <v>0</v>
      </c>
      <c r="AE68" s="39">
        <v>7927.28</v>
      </c>
      <c r="AF68" s="39">
        <v>0.36</v>
      </c>
      <c r="AG68" s="39">
        <v>0</v>
      </c>
      <c r="AH68" s="40">
        <f t="shared" si="18"/>
        <v>525271.6</v>
      </c>
      <c r="AI68" s="41">
        <v>1316.46</v>
      </c>
      <c r="AJ68" s="36">
        <v>0</v>
      </c>
      <c r="AK68" s="36">
        <v>0</v>
      </c>
      <c r="AL68" s="41">
        <v>0</v>
      </c>
      <c r="AM68" s="42">
        <f t="shared" si="19"/>
        <v>526588.05999999994</v>
      </c>
    </row>
    <row r="69" spans="1:39" s="57" customFormat="1" hidden="1" outlineLevel="2" x14ac:dyDescent="0.2">
      <c r="A69" s="43" t="s">
        <v>255</v>
      </c>
      <c r="B69" s="43" t="s">
        <v>256</v>
      </c>
      <c r="C69" s="44" t="s">
        <v>285</v>
      </c>
      <c r="D69" s="44" t="s">
        <v>82</v>
      </c>
      <c r="E69" s="33" t="s">
        <v>290</v>
      </c>
      <c r="F69" s="45" t="s">
        <v>287</v>
      </c>
      <c r="G69" s="45" t="s">
        <v>291</v>
      </c>
      <c r="H69" s="44" t="s">
        <v>288</v>
      </c>
      <c r="I69" s="44" t="s">
        <v>70</v>
      </c>
      <c r="J69" s="44" t="s">
        <v>292</v>
      </c>
      <c r="K69" s="46"/>
      <c r="L69" s="36">
        <v>0</v>
      </c>
      <c r="M69" s="36">
        <v>0</v>
      </c>
      <c r="N69" s="37">
        <f t="shared" si="20"/>
        <v>0</v>
      </c>
      <c r="O69" s="39">
        <v>383.09000000000003</v>
      </c>
      <c r="P69" s="39">
        <v>174.21</v>
      </c>
      <c r="Q69" s="39">
        <v>24.9</v>
      </c>
      <c r="R69" s="39">
        <v>1366.37</v>
      </c>
      <c r="S69" s="36">
        <v>26.88</v>
      </c>
      <c r="T69" s="39">
        <v>58.09</v>
      </c>
      <c r="U69" s="39">
        <v>42.599999999999994</v>
      </c>
      <c r="V69" s="39">
        <v>47.76</v>
      </c>
      <c r="W69" s="39">
        <v>78.53</v>
      </c>
      <c r="X69" s="39">
        <v>258.86</v>
      </c>
      <c r="Y69" s="39">
        <v>1350.9</v>
      </c>
      <c r="Z69" s="39">
        <v>85.23</v>
      </c>
      <c r="AA69" s="39">
        <v>58.09</v>
      </c>
      <c r="AB69" s="39">
        <v>-0.91</v>
      </c>
      <c r="AC69" s="39">
        <v>24.9</v>
      </c>
      <c r="AD69" s="39">
        <v>0</v>
      </c>
      <c r="AE69" s="39">
        <v>50.96</v>
      </c>
      <c r="AF69" s="39">
        <v>-0.01</v>
      </c>
      <c r="AG69" s="39">
        <v>0</v>
      </c>
      <c r="AH69" s="40">
        <f t="shared" si="18"/>
        <v>4030.4500000000007</v>
      </c>
      <c r="AI69" s="41">
        <v>10.120000000000005</v>
      </c>
      <c r="AJ69" s="36">
        <v>0</v>
      </c>
      <c r="AK69" s="36">
        <v>0</v>
      </c>
      <c r="AL69" s="41">
        <v>0.91</v>
      </c>
      <c r="AM69" s="42">
        <f t="shared" si="19"/>
        <v>4041.4800000000005</v>
      </c>
    </row>
    <row r="70" spans="1:39" s="57" customFormat="1" hidden="1" outlineLevel="2" x14ac:dyDescent="0.2">
      <c r="A70" s="43" t="s">
        <v>255</v>
      </c>
      <c r="B70" s="43" t="s">
        <v>256</v>
      </c>
      <c r="C70" s="44" t="s">
        <v>285</v>
      </c>
      <c r="D70" s="44" t="s">
        <v>72</v>
      </c>
      <c r="E70" s="33" t="s">
        <v>293</v>
      </c>
      <c r="F70" s="45" t="s">
        <v>287</v>
      </c>
      <c r="G70" s="45" t="s">
        <v>87</v>
      </c>
      <c r="H70" s="44" t="s">
        <v>288</v>
      </c>
      <c r="I70" s="44" t="s">
        <v>70</v>
      </c>
      <c r="J70" s="44" t="s">
        <v>294</v>
      </c>
      <c r="K70" s="46"/>
      <c r="L70" s="36">
        <v>-132199.51999999999</v>
      </c>
      <c r="M70" s="36">
        <v>132199.51999999999</v>
      </c>
      <c r="N70" s="37">
        <f t="shared" si="20"/>
        <v>0</v>
      </c>
      <c r="O70" s="39">
        <v>693234.06</v>
      </c>
      <c r="P70" s="39">
        <v>99324.459999999992</v>
      </c>
      <c r="Q70" s="39">
        <v>1446.04</v>
      </c>
      <c r="R70" s="39">
        <v>903130.01</v>
      </c>
      <c r="S70" s="36">
        <v>125874.43999999999</v>
      </c>
      <c r="T70" s="39">
        <v>3373.9800000000005</v>
      </c>
      <c r="U70" s="39">
        <v>2402.1800000000003</v>
      </c>
      <c r="V70" s="39">
        <v>307396.15000000002</v>
      </c>
      <c r="W70" s="39">
        <v>39700.33</v>
      </c>
      <c r="X70" s="39">
        <v>179165.46</v>
      </c>
      <c r="Y70" s="39">
        <v>716984.1100000001</v>
      </c>
      <c r="Z70" s="59">
        <v>98181.2</v>
      </c>
      <c r="AA70" s="39">
        <v>3373.9800000000005</v>
      </c>
      <c r="AB70" s="39">
        <v>28986.48</v>
      </c>
      <c r="AC70" s="39">
        <v>1445.9</v>
      </c>
      <c r="AD70" s="39">
        <v>0</v>
      </c>
      <c r="AE70" s="39">
        <v>48825.15</v>
      </c>
      <c r="AF70" s="39">
        <v>2.0599999999999996</v>
      </c>
      <c r="AG70" s="39">
        <v>0</v>
      </c>
      <c r="AH70" s="40">
        <f t="shared" si="18"/>
        <v>3252845.9899999998</v>
      </c>
      <c r="AI70" s="41">
        <v>8216.15</v>
      </c>
      <c r="AJ70" s="36">
        <v>22484.7</v>
      </c>
      <c r="AK70" s="36">
        <v>2914.97</v>
      </c>
      <c r="AL70" s="41">
        <v>0</v>
      </c>
      <c r="AM70" s="42">
        <f t="shared" si="19"/>
        <v>3286461.81</v>
      </c>
    </row>
    <row r="71" spans="1:39" s="57" customFormat="1" hidden="1" outlineLevel="2" x14ac:dyDescent="0.2">
      <c r="A71" s="43" t="s">
        <v>255</v>
      </c>
      <c r="B71" s="43" t="s">
        <v>256</v>
      </c>
      <c r="C71" s="44" t="s">
        <v>285</v>
      </c>
      <c r="D71" s="44" t="s">
        <v>89</v>
      </c>
      <c r="E71" s="33" t="s">
        <v>295</v>
      </c>
      <c r="F71" s="45" t="s">
        <v>287</v>
      </c>
      <c r="G71" s="45" t="s">
        <v>296</v>
      </c>
      <c r="H71" s="44" t="s">
        <v>288</v>
      </c>
      <c r="I71" s="44" t="s">
        <v>70</v>
      </c>
      <c r="J71" s="44" t="s">
        <v>297</v>
      </c>
      <c r="K71" s="46"/>
      <c r="L71" s="36">
        <v>0</v>
      </c>
      <c r="M71" s="36">
        <v>0</v>
      </c>
      <c r="N71" s="37">
        <f t="shared" si="20"/>
        <v>0</v>
      </c>
      <c r="O71" s="39">
        <v>2357.5199999999995</v>
      </c>
      <c r="P71" s="39">
        <v>1072.0700000000002</v>
      </c>
      <c r="Q71" s="39">
        <v>153.22999999999999</v>
      </c>
      <c r="R71" s="39">
        <v>8408.44</v>
      </c>
      <c r="S71" s="36">
        <v>165.44</v>
      </c>
      <c r="T71" s="39">
        <v>357.5</v>
      </c>
      <c r="U71" s="39">
        <v>262.15999999999997</v>
      </c>
      <c r="V71" s="39">
        <v>791.76</v>
      </c>
      <c r="W71" s="39">
        <v>483.28000000000003</v>
      </c>
      <c r="X71" s="39">
        <v>1593</v>
      </c>
      <c r="Y71" s="39">
        <v>8144.02</v>
      </c>
      <c r="Z71" s="39">
        <v>524.5</v>
      </c>
      <c r="AA71" s="39">
        <v>357.5</v>
      </c>
      <c r="AB71" s="39">
        <v>443.03000000000003</v>
      </c>
      <c r="AC71" s="39">
        <v>153.21</v>
      </c>
      <c r="AD71" s="39">
        <v>0</v>
      </c>
      <c r="AE71" s="39">
        <v>313.61</v>
      </c>
      <c r="AF71" s="39">
        <v>-0.02</v>
      </c>
      <c r="AG71" s="39">
        <v>0</v>
      </c>
      <c r="AH71" s="40">
        <f t="shared" si="18"/>
        <v>25580.25</v>
      </c>
      <c r="AI71" s="41">
        <v>64.710000000000008</v>
      </c>
      <c r="AJ71" s="36">
        <v>222.51</v>
      </c>
      <c r="AK71" s="36">
        <v>14.12</v>
      </c>
      <c r="AL71" s="41">
        <v>2.58</v>
      </c>
      <c r="AM71" s="42">
        <f t="shared" si="19"/>
        <v>25884.17</v>
      </c>
    </row>
    <row r="72" spans="1:39" s="57" customFormat="1" hidden="1" outlineLevel="2" x14ac:dyDescent="0.2">
      <c r="A72" s="43" t="s">
        <v>255</v>
      </c>
      <c r="B72" s="43" t="s">
        <v>256</v>
      </c>
      <c r="C72" s="44" t="s">
        <v>298</v>
      </c>
      <c r="D72" s="44" t="s">
        <v>65</v>
      </c>
      <c r="E72" s="33" t="s">
        <v>299</v>
      </c>
      <c r="F72" s="45" t="s">
        <v>300</v>
      </c>
      <c r="G72" s="45" t="s">
        <v>79</v>
      </c>
      <c r="H72" s="44" t="s">
        <v>301</v>
      </c>
      <c r="I72" s="44" t="s">
        <v>70</v>
      </c>
      <c r="J72" s="44" t="s">
        <v>302</v>
      </c>
      <c r="K72" s="46"/>
      <c r="L72" s="36">
        <v>0</v>
      </c>
      <c r="M72" s="36">
        <v>0</v>
      </c>
      <c r="N72" s="37">
        <f t="shared" si="20"/>
        <v>0</v>
      </c>
      <c r="O72" s="39">
        <v>52109.95</v>
      </c>
      <c r="P72" s="39">
        <v>3347.94</v>
      </c>
      <c r="Q72" s="39">
        <v>2.71</v>
      </c>
      <c r="R72" s="39">
        <v>15036.29</v>
      </c>
      <c r="S72" s="36">
        <v>5424.05</v>
      </c>
      <c r="T72" s="39">
        <v>6.33</v>
      </c>
      <c r="U72" s="39">
        <v>-11458.99</v>
      </c>
      <c r="V72" s="39">
        <v>6504.4</v>
      </c>
      <c r="W72" s="39">
        <v>318.65000000000003</v>
      </c>
      <c r="X72" s="39">
        <v>8900.369999999999</v>
      </c>
      <c r="Y72" s="39">
        <v>13614.11</v>
      </c>
      <c r="Z72" s="39">
        <v>772.31</v>
      </c>
      <c r="AA72" s="39">
        <v>6.33</v>
      </c>
      <c r="AB72" s="39">
        <v>1779.81</v>
      </c>
      <c r="AC72" s="39">
        <v>2.71</v>
      </c>
      <c r="AD72" s="39">
        <v>0</v>
      </c>
      <c r="AE72" s="39">
        <v>1153.6799999999998</v>
      </c>
      <c r="AF72" s="39">
        <v>225.84</v>
      </c>
      <c r="AG72" s="39">
        <v>0</v>
      </c>
      <c r="AH72" s="40">
        <f t="shared" si="18"/>
        <v>97746.489999999991</v>
      </c>
      <c r="AI72" s="41">
        <v>244.99000000000004</v>
      </c>
      <c r="AJ72" s="36">
        <v>0</v>
      </c>
      <c r="AK72" s="36">
        <v>0</v>
      </c>
      <c r="AL72" s="41">
        <v>0</v>
      </c>
      <c r="AM72" s="42">
        <f t="shared" si="19"/>
        <v>97991.48</v>
      </c>
    </row>
    <row r="73" spans="1:39" s="57" customFormat="1" hidden="1" outlineLevel="2" x14ac:dyDescent="0.2">
      <c r="A73" s="43" t="s">
        <v>255</v>
      </c>
      <c r="B73" s="43" t="s">
        <v>256</v>
      </c>
      <c r="C73" s="44" t="s">
        <v>298</v>
      </c>
      <c r="D73" s="44" t="s">
        <v>82</v>
      </c>
      <c r="E73" s="33" t="s">
        <v>303</v>
      </c>
      <c r="F73" s="45" t="s">
        <v>300</v>
      </c>
      <c r="G73" s="45" t="s">
        <v>84</v>
      </c>
      <c r="H73" s="44" t="s">
        <v>301</v>
      </c>
      <c r="I73" s="44" t="s">
        <v>70</v>
      </c>
      <c r="J73" s="44" t="s">
        <v>304</v>
      </c>
      <c r="K73" s="46"/>
      <c r="L73" s="36">
        <v>-215.33999999999997</v>
      </c>
      <c r="M73" s="36">
        <v>215.34</v>
      </c>
      <c r="N73" s="37">
        <f t="shared" si="20"/>
        <v>0</v>
      </c>
      <c r="O73" s="39">
        <v>6364.55</v>
      </c>
      <c r="P73" s="39">
        <v>3030.51</v>
      </c>
      <c r="Q73" s="39">
        <v>79.17</v>
      </c>
      <c r="R73" s="39">
        <v>10731.779999999999</v>
      </c>
      <c r="S73" s="36">
        <v>2304.1800000000003</v>
      </c>
      <c r="T73" s="39">
        <v>184.73000000000002</v>
      </c>
      <c r="U73" s="39">
        <v>404.55</v>
      </c>
      <c r="V73" s="39">
        <v>1061.01</v>
      </c>
      <c r="W73" s="39">
        <v>613.02</v>
      </c>
      <c r="X73" s="39">
        <v>4761.4800000000005</v>
      </c>
      <c r="Y73" s="39">
        <v>11979.119999999999</v>
      </c>
      <c r="Z73" s="39">
        <v>2022.03</v>
      </c>
      <c r="AA73" s="39">
        <v>184.73000000000002</v>
      </c>
      <c r="AB73" s="39">
        <v>124.99</v>
      </c>
      <c r="AC73" s="39">
        <v>79.16</v>
      </c>
      <c r="AD73" s="39">
        <v>0</v>
      </c>
      <c r="AE73" s="39">
        <v>927.09</v>
      </c>
      <c r="AF73" s="39">
        <v>137.78</v>
      </c>
      <c r="AG73" s="39">
        <v>0</v>
      </c>
      <c r="AH73" s="40">
        <f t="shared" si="18"/>
        <v>44989.88</v>
      </c>
      <c r="AI73" s="41">
        <v>112.77999999999999</v>
      </c>
      <c r="AJ73" s="36">
        <v>0</v>
      </c>
      <c r="AK73" s="36">
        <v>0</v>
      </c>
      <c r="AL73" s="41">
        <v>0</v>
      </c>
      <c r="AM73" s="42">
        <f t="shared" si="19"/>
        <v>45102.659999999996</v>
      </c>
    </row>
    <row r="74" spans="1:39" s="57" customFormat="1" hidden="1" outlineLevel="2" x14ac:dyDescent="0.2">
      <c r="A74" s="43" t="s">
        <v>255</v>
      </c>
      <c r="B74" s="43" t="s">
        <v>256</v>
      </c>
      <c r="C74" s="44" t="s">
        <v>298</v>
      </c>
      <c r="D74" s="44" t="s">
        <v>72</v>
      </c>
      <c r="E74" s="33" t="s">
        <v>305</v>
      </c>
      <c r="F74" s="45" t="s">
        <v>300</v>
      </c>
      <c r="G74" s="45" t="s">
        <v>74</v>
      </c>
      <c r="H74" s="44" t="s">
        <v>301</v>
      </c>
      <c r="I74" s="44" t="s">
        <v>70</v>
      </c>
      <c r="J74" s="44" t="s">
        <v>306</v>
      </c>
      <c r="K74" s="46"/>
      <c r="L74" s="36">
        <v>0</v>
      </c>
      <c r="M74" s="36">
        <v>0</v>
      </c>
      <c r="N74" s="37">
        <f t="shared" si="20"/>
        <v>0</v>
      </c>
      <c r="O74" s="39">
        <v>320464.15000000002</v>
      </c>
      <c r="P74" s="39">
        <v>20602.689999999999</v>
      </c>
      <c r="Q74" s="39">
        <v>16.72</v>
      </c>
      <c r="R74" s="39">
        <v>92531.01</v>
      </c>
      <c r="S74" s="36">
        <v>33378.769999999997</v>
      </c>
      <c r="T74" s="39">
        <v>39.01</v>
      </c>
      <c r="U74" s="39">
        <v>-69344.02</v>
      </c>
      <c r="V74" s="39">
        <v>44091.01999999999</v>
      </c>
      <c r="W74" s="39">
        <v>1960.9299999999998</v>
      </c>
      <c r="X74" s="39">
        <v>54771.6</v>
      </c>
      <c r="Y74" s="39">
        <v>80180.36</v>
      </c>
      <c r="Z74" s="39">
        <v>4752.6899999999996</v>
      </c>
      <c r="AA74" s="39">
        <v>39.01</v>
      </c>
      <c r="AB74" s="39">
        <v>14443.869999999999</v>
      </c>
      <c r="AC74" s="39">
        <v>16.72</v>
      </c>
      <c r="AD74" s="39">
        <v>0</v>
      </c>
      <c r="AE74" s="39">
        <v>7099.56</v>
      </c>
      <c r="AF74" s="39">
        <v>1389.88</v>
      </c>
      <c r="AG74" s="39">
        <v>0</v>
      </c>
      <c r="AH74" s="40">
        <f t="shared" si="18"/>
        <v>606433.97</v>
      </c>
      <c r="AI74" s="41">
        <v>1529.1400000000003</v>
      </c>
      <c r="AJ74" s="36">
        <v>3598.74</v>
      </c>
      <c r="AK74" s="36">
        <v>95.49</v>
      </c>
      <c r="AL74" s="41">
        <v>0</v>
      </c>
      <c r="AM74" s="42">
        <f t="shared" si="19"/>
        <v>611657.34</v>
      </c>
    </row>
    <row r="75" spans="1:39" s="57" customFormat="1" hidden="1" outlineLevel="2" x14ac:dyDescent="0.2">
      <c r="A75" s="43" t="s">
        <v>255</v>
      </c>
      <c r="B75" s="43" t="s">
        <v>256</v>
      </c>
      <c r="C75" s="44" t="s">
        <v>298</v>
      </c>
      <c r="D75" s="44" t="s">
        <v>89</v>
      </c>
      <c r="E75" s="33" t="s">
        <v>307</v>
      </c>
      <c r="F75" s="45" t="s">
        <v>300</v>
      </c>
      <c r="G75" s="45" t="s">
        <v>308</v>
      </c>
      <c r="H75" s="44" t="s">
        <v>301</v>
      </c>
      <c r="I75" s="44" t="s">
        <v>70</v>
      </c>
      <c r="J75" s="44" t="s">
        <v>309</v>
      </c>
      <c r="K75" s="46"/>
      <c r="L75" s="36">
        <v>-1707.8700000000001</v>
      </c>
      <c r="M75" s="36">
        <v>1707.87</v>
      </c>
      <c r="N75" s="37">
        <f t="shared" si="20"/>
        <v>0</v>
      </c>
      <c r="O75" s="39">
        <v>39199.189999999995</v>
      </c>
      <c r="P75" s="39">
        <v>18649.29</v>
      </c>
      <c r="Q75" s="39">
        <v>486.63</v>
      </c>
      <c r="R75" s="39">
        <v>66040.030000000013</v>
      </c>
      <c r="S75" s="36">
        <v>14179.61</v>
      </c>
      <c r="T75" s="39">
        <v>1135.3800000000001</v>
      </c>
      <c r="U75" s="39">
        <v>2489.52</v>
      </c>
      <c r="V75" s="39">
        <v>7975.87</v>
      </c>
      <c r="W75" s="39">
        <v>3772.42</v>
      </c>
      <c r="X75" s="39">
        <v>29186.949999999997</v>
      </c>
      <c r="Y75" s="39">
        <v>72030.16</v>
      </c>
      <c r="Z75" s="39">
        <v>12453.09</v>
      </c>
      <c r="AA75" s="39">
        <v>1135.3800000000001</v>
      </c>
      <c r="AB75" s="39">
        <v>1865.5899999999997</v>
      </c>
      <c r="AC75" s="39">
        <v>486.59</v>
      </c>
      <c r="AD75" s="39">
        <v>0</v>
      </c>
      <c r="AE75" s="39">
        <v>5704.77</v>
      </c>
      <c r="AF75" s="39">
        <v>848.20999999999992</v>
      </c>
      <c r="AG75" s="39">
        <v>0</v>
      </c>
      <c r="AH75" s="40">
        <f t="shared" si="18"/>
        <v>277638.68000000011</v>
      </c>
      <c r="AI75" s="41">
        <v>700.91000000000008</v>
      </c>
      <c r="AJ75" s="36">
        <v>1793.54</v>
      </c>
      <c r="AK75" s="36">
        <v>251.63</v>
      </c>
      <c r="AL75" s="41">
        <v>0</v>
      </c>
      <c r="AM75" s="42">
        <f t="shared" si="19"/>
        <v>280384.76000000007</v>
      </c>
    </row>
    <row r="76" spans="1:39" s="57" customFormat="1" hidden="1" outlineLevel="2" x14ac:dyDescent="0.2">
      <c r="A76" s="43" t="s">
        <v>255</v>
      </c>
      <c r="B76" s="43" t="s">
        <v>256</v>
      </c>
      <c r="C76" s="44" t="s">
        <v>310</v>
      </c>
      <c r="D76" s="44" t="s">
        <v>65</v>
      </c>
      <c r="E76" s="33" t="s">
        <v>311</v>
      </c>
      <c r="F76" s="45" t="s">
        <v>312</v>
      </c>
      <c r="G76" s="45" t="s">
        <v>68</v>
      </c>
      <c r="H76" s="44" t="s">
        <v>313</v>
      </c>
      <c r="I76" s="44" t="s">
        <v>70</v>
      </c>
      <c r="J76" s="44" t="s">
        <v>314</v>
      </c>
      <c r="K76" s="46"/>
      <c r="L76" s="36">
        <v>-126.19</v>
      </c>
      <c r="M76" s="36">
        <v>2417.19</v>
      </c>
      <c r="N76" s="37">
        <f t="shared" si="20"/>
        <v>2291</v>
      </c>
      <c r="O76" s="39">
        <v>12264.160000000002</v>
      </c>
      <c r="P76" s="39">
        <v>13535.97</v>
      </c>
      <c r="Q76" s="39">
        <v>259.41999999999996</v>
      </c>
      <c r="R76" s="39">
        <v>58043.66</v>
      </c>
      <c r="S76" s="36">
        <v>5135.2199999999993</v>
      </c>
      <c r="T76" s="39">
        <v>605.29999999999995</v>
      </c>
      <c r="U76" s="39">
        <v>2033.08</v>
      </c>
      <c r="V76" s="39">
        <v>2465.42</v>
      </c>
      <c r="W76" s="39">
        <v>1357.21</v>
      </c>
      <c r="X76" s="39">
        <v>23651.03</v>
      </c>
      <c r="Y76" s="39">
        <v>53606.53</v>
      </c>
      <c r="Z76" s="39">
        <v>3202.22</v>
      </c>
      <c r="AA76" s="39">
        <v>605.29999999999995</v>
      </c>
      <c r="AB76" s="39">
        <v>615.27</v>
      </c>
      <c r="AC76" s="39">
        <v>259.39999999999998</v>
      </c>
      <c r="AD76" s="39">
        <v>0</v>
      </c>
      <c r="AE76" s="39">
        <v>18219.750000000004</v>
      </c>
      <c r="AF76" s="39">
        <v>32.229999999999997</v>
      </c>
      <c r="AG76" s="39">
        <v>0</v>
      </c>
      <c r="AH76" s="40">
        <f t="shared" si="18"/>
        <v>198182.16999999998</v>
      </c>
      <c r="AI76" s="41">
        <v>496.71000000000004</v>
      </c>
      <c r="AJ76" s="36">
        <v>0</v>
      </c>
      <c r="AK76" s="36">
        <v>0</v>
      </c>
      <c r="AL76" s="41">
        <v>0</v>
      </c>
      <c r="AM76" s="42">
        <f t="shared" si="19"/>
        <v>198678.87999999998</v>
      </c>
    </row>
    <row r="77" spans="1:39" s="57" customFormat="1" hidden="1" outlineLevel="2" x14ac:dyDescent="0.2">
      <c r="A77" s="43" t="s">
        <v>255</v>
      </c>
      <c r="B77" s="43" t="s">
        <v>256</v>
      </c>
      <c r="C77" s="44" t="s">
        <v>310</v>
      </c>
      <c r="D77" s="44" t="s">
        <v>72</v>
      </c>
      <c r="E77" s="33" t="s">
        <v>315</v>
      </c>
      <c r="F77" s="45" t="s">
        <v>312</v>
      </c>
      <c r="G77" s="45" t="s">
        <v>74</v>
      </c>
      <c r="H77" s="44" t="s">
        <v>313</v>
      </c>
      <c r="I77" s="44" t="s">
        <v>70</v>
      </c>
      <c r="J77" s="44" t="s">
        <v>316</v>
      </c>
      <c r="K77" s="46"/>
      <c r="L77" s="36">
        <v>-909.16</v>
      </c>
      <c r="M77" s="36">
        <v>17273.409999999996</v>
      </c>
      <c r="N77" s="37">
        <f t="shared" si="20"/>
        <v>16364.249999999996</v>
      </c>
      <c r="O77" s="39">
        <v>75385.17</v>
      </c>
      <c r="P77" s="39">
        <v>83294.53</v>
      </c>
      <c r="Q77" s="39">
        <v>1595.74</v>
      </c>
      <c r="R77" s="39">
        <v>357162.86999999994</v>
      </c>
      <c r="S77" s="36">
        <v>31601.430000000004</v>
      </c>
      <c r="T77" s="39">
        <v>3723.23</v>
      </c>
      <c r="U77" s="39">
        <v>12510.679999999998</v>
      </c>
      <c r="V77" s="39">
        <v>20972.799999999999</v>
      </c>
      <c r="W77" s="39">
        <v>8352.1299999999992</v>
      </c>
      <c r="X77" s="39">
        <v>145505.62</v>
      </c>
      <c r="Y77" s="39">
        <v>322323.46999999997</v>
      </c>
      <c r="Z77" s="39">
        <v>19626.809999999998</v>
      </c>
      <c r="AA77" s="39">
        <v>3723.23</v>
      </c>
      <c r="AB77" s="39">
        <v>8019.3899999999994</v>
      </c>
      <c r="AC77" s="39">
        <v>1595.6</v>
      </c>
      <c r="AD77" s="39">
        <v>0</v>
      </c>
      <c r="AE77" s="39">
        <v>111853.48</v>
      </c>
      <c r="AF77" s="39">
        <v>198.57999999999993</v>
      </c>
      <c r="AG77" s="39">
        <v>0</v>
      </c>
      <c r="AH77" s="40">
        <f t="shared" si="18"/>
        <v>1223809.01</v>
      </c>
      <c r="AI77" s="41">
        <v>3088.9299999999994</v>
      </c>
      <c r="AJ77" s="36">
        <v>7562.8</v>
      </c>
      <c r="AK77" s="36">
        <v>1124.6500000000001</v>
      </c>
      <c r="AL77" s="41">
        <v>0</v>
      </c>
      <c r="AM77" s="42">
        <f t="shared" si="19"/>
        <v>1235585.3899999999</v>
      </c>
    </row>
    <row r="78" spans="1:39" s="57" customFormat="1" outlineLevel="1" collapsed="1" x14ac:dyDescent="0.2">
      <c r="A78" s="47" t="s">
        <v>317</v>
      </c>
      <c r="B78" s="47"/>
      <c r="C78" s="49"/>
      <c r="D78" s="49"/>
      <c r="E78" s="50"/>
      <c r="F78" s="51"/>
      <c r="G78" s="51"/>
      <c r="H78" s="49"/>
      <c r="I78" s="49"/>
      <c r="J78" s="49"/>
      <c r="K78" s="52">
        <f t="shared" ref="K78:AM78" si="21">SUBTOTAL(9,K60:K77)</f>
        <v>0</v>
      </c>
      <c r="L78" s="58">
        <f t="shared" si="21"/>
        <v>-153666.01999999999</v>
      </c>
      <c r="M78" s="58">
        <f t="shared" si="21"/>
        <v>172321.27</v>
      </c>
      <c r="N78" s="58">
        <f t="shared" si="21"/>
        <v>18655.249999999996</v>
      </c>
      <c r="O78" s="40">
        <f t="shared" si="21"/>
        <v>2099872.5</v>
      </c>
      <c r="P78" s="54">
        <f t="shared" si="21"/>
        <v>538882.83000000007</v>
      </c>
      <c r="Q78" s="54">
        <f t="shared" si="21"/>
        <v>10191.789999999999</v>
      </c>
      <c r="R78" s="55">
        <f t="shared" si="21"/>
        <v>2520904.4800000004</v>
      </c>
      <c r="S78" s="40">
        <f t="shared" si="21"/>
        <v>343272.90999999992</v>
      </c>
      <c r="T78" s="40">
        <f t="shared" si="21"/>
        <v>23779.73</v>
      </c>
      <c r="U78" s="40">
        <f t="shared" si="21"/>
        <v>-57084.68</v>
      </c>
      <c r="V78" s="40">
        <f t="shared" si="21"/>
        <v>598452.7300000001</v>
      </c>
      <c r="W78" s="40">
        <f t="shared" si="21"/>
        <v>92686.02</v>
      </c>
      <c r="X78" s="40">
        <f t="shared" si="21"/>
        <v>752892.82999999984</v>
      </c>
      <c r="Y78" s="40">
        <f t="shared" si="21"/>
        <v>2230930.46</v>
      </c>
      <c r="Z78" s="40">
        <f t="shared" si="21"/>
        <v>222478.88999999998</v>
      </c>
      <c r="AA78" s="40">
        <f t="shared" si="21"/>
        <v>23779.73</v>
      </c>
      <c r="AB78" s="40">
        <f t="shared" si="21"/>
        <v>78240.08</v>
      </c>
      <c r="AC78" s="40">
        <f t="shared" si="21"/>
        <v>10190.819999999998</v>
      </c>
      <c r="AD78" s="40">
        <f t="shared" si="21"/>
        <v>0</v>
      </c>
      <c r="AE78" s="40">
        <f t="shared" si="21"/>
        <v>348954.61999999994</v>
      </c>
      <c r="AF78" s="40">
        <f t="shared" si="21"/>
        <v>258445.75999999995</v>
      </c>
      <c r="AG78" s="40">
        <f t="shared" si="21"/>
        <v>0</v>
      </c>
      <c r="AH78" s="40">
        <f t="shared" si="21"/>
        <v>10115526.75</v>
      </c>
      <c r="AI78" s="56">
        <f t="shared" si="21"/>
        <v>25520.61</v>
      </c>
      <c r="AJ78" s="40">
        <f t="shared" si="21"/>
        <v>59673.280000000006</v>
      </c>
      <c r="AK78" s="40">
        <f t="shared" si="21"/>
        <v>7543.25</v>
      </c>
      <c r="AL78" s="40">
        <f t="shared" si="21"/>
        <v>3.49</v>
      </c>
      <c r="AM78" s="42">
        <f t="shared" si="21"/>
        <v>10208267.380000003</v>
      </c>
    </row>
    <row r="79" spans="1:39" s="57" customFormat="1" hidden="1" outlineLevel="2" x14ac:dyDescent="0.2">
      <c r="A79" s="43" t="s">
        <v>318</v>
      </c>
      <c r="B79" s="43" t="s">
        <v>319</v>
      </c>
      <c r="C79" s="44" t="s">
        <v>320</v>
      </c>
      <c r="D79" s="44" t="s">
        <v>65</v>
      </c>
      <c r="E79" s="33" t="s">
        <v>321</v>
      </c>
      <c r="F79" s="45" t="s">
        <v>322</v>
      </c>
      <c r="G79" s="45" t="s">
        <v>291</v>
      </c>
      <c r="H79" s="44" t="s">
        <v>323</v>
      </c>
      <c r="I79" s="44" t="s">
        <v>70</v>
      </c>
      <c r="J79" s="44" t="s">
        <v>324</v>
      </c>
      <c r="K79" s="46"/>
      <c r="L79" s="36">
        <v>0</v>
      </c>
      <c r="M79" s="36">
        <v>0</v>
      </c>
      <c r="N79" s="37">
        <f>L79+M79</f>
        <v>0</v>
      </c>
      <c r="O79" s="39">
        <v>9423.15</v>
      </c>
      <c r="P79" s="39">
        <v>6980.26</v>
      </c>
      <c r="Q79" s="39">
        <v>100.19999999999999</v>
      </c>
      <c r="R79" s="39">
        <v>25004.27</v>
      </c>
      <c r="S79" s="36">
        <v>53.63</v>
      </c>
      <c r="T79" s="39">
        <v>233.76000000000002</v>
      </c>
      <c r="U79" s="39">
        <v>0</v>
      </c>
      <c r="V79" s="39">
        <v>173.54</v>
      </c>
      <c r="W79" s="39">
        <v>0</v>
      </c>
      <c r="X79" s="39">
        <v>0</v>
      </c>
      <c r="Y79" s="39">
        <v>0</v>
      </c>
      <c r="Z79" s="39">
        <v>718.84</v>
      </c>
      <c r="AA79" s="39">
        <v>233.76000000000002</v>
      </c>
      <c r="AB79" s="39">
        <v>160.25</v>
      </c>
      <c r="AC79" s="39">
        <v>100.18999999999998</v>
      </c>
      <c r="AD79" s="39">
        <v>0</v>
      </c>
      <c r="AE79" s="39">
        <v>0</v>
      </c>
      <c r="AF79" s="39">
        <v>27279.82</v>
      </c>
      <c r="AG79" s="39">
        <v>0</v>
      </c>
      <c r="AH79" s="40">
        <f t="shared" ref="AH79:AH108" si="22">SUM(N79:AG79)</f>
        <v>70461.670000000013</v>
      </c>
      <c r="AI79" s="41">
        <v>176.58</v>
      </c>
      <c r="AJ79" s="36">
        <v>0</v>
      </c>
      <c r="AK79" s="36">
        <v>0</v>
      </c>
      <c r="AL79" s="41">
        <v>0</v>
      </c>
      <c r="AM79" s="42">
        <f t="shared" ref="AM79:AM108" si="23">SUM(AH79:AL79)</f>
        <v>70638.250000000015</v>
      </c>
    </row>
    <row r="80" spans="1:39" s="57" customFormat="1" hidden="1" outlineLevel="2" x14ac:dyDescent="0.2">
      <c r="A80" s="43" t="s">
        <v>318</v>
      </c>
      <c r="B80" s="43" t="s">
        <v>319</v>
      </c>
      <c r="C80" s="44" t="s">
        <v>320</v>
      </c>
      <c r="D80" s="44" t="s">
        <v>72</v>
      </c>
      <c r="E80" s="33" t="s">
        <v>325</v>
      </c>
      <c r="F80" s="45" t="s">
        <v>322</v>
      </c>
      <c r="G80" s="45" t="s">
        <v>296</v>
      </c>
      <c r="H80" s="44" t="s">
        <v>323</v>
      </c>
      <c r="I80" s="44" t="s">
        <v>70</v>
      </c>
      <c r="J80" s="44" t="s">
        <v>326</v>
      </c>
      <c r="K80" s="46"/>
      <c r="L80" s="36">
        <v>0</v>
      </c>
      <c r="M80" s="36">
        <v>0</v>
      </c>
      <c r="N80" s="37">
        <f t="shared" ref="N80:N108" si="24">L80+M80</f>
        <v>0</v>
      </c>
      <c r="O80" s="39">
        <v>77144.58</v>
      </c>
      <c r="P80" s="39">
        <v>46354.53</v>
      </c>
      <c r="Q80" s="39">
        <v>616.07999999999993</v>
      </c>
      <c r="R80" s="39">
        <v>64153.47</v>
      </c>
      <c r="S80" s="36">
        <v>169.28</v>
      </c>
      <c r="T80" s="39">
        <v>1437.4399999999998</v>
      </c>
      <c r="U80" s="39">
        <v>0</v>
      </c>
      <c r="V80" s="39">
        <v>5414.78</v>
      </c>
      <c r="W80" s="39">
        <v>0</v>
      </c>
      <c r="X80" s="39">
        <v>0</v>
      </c>
      <c r="Y80" s="39">
        <v>-5750.13</v>
      </c>
      <c r="Z80" s="39">
        <v>4423.6100000000006</v>
      </c>
      <c r="AA80" s="39">
        <v>1437.4399999999998</v>
      </c>
      <c r="AB80" s="39">
        <v>4017.8299999999995</v>
      </c>
      <c r="AC80" s="39">
        <v>616.01999999999987</v>
      </c>
      <c r="AD80" s="39">
        <v>0</v>
      </c>
      <c r="AE80" s="39">
        <v>0</v>
      </c>
      <c r="AF80" s="39">
        <v>-32280.430000000004</v>
      </c>
      <c r="AG80" s="39">
        <v>0</v>
      </c>
      <c r="AH80" s="40">
        <f t="shared" si="22"/>
        <v>167754.5</v>
      </c>
      <c r="AI80" s="41">
        <v>437.30000000000007</v>
      </c>
      <c r="AJ80" s="36">
        <v>5750.13</v>
      </c>
      <c r="AK80" s="36">
        <v>982.15</v>
      </c>
      <c r="AL80" s="41">
        <v>0</v>
      </c>
      <c r="AM80" s="42">
        <f t="shared" si="23"/>
        <v>174924.08</v>
      </c>
    </row>
    <row r="81" spans="1:39" s="57" customFormat="1" hidden="1" outlineLevel="2" x14ac:dyDescent="0.2">
      <c r="A81" s="43" t="s">
        <v>318</v>
      </c>
      <c r="B81" s="43" t="s">
        <v>319</v>
      </c>
      <c r="C81" s="44" t="s">
        <v>327</v>
      </c>
      <c r="D81" s="44" t="s">
        <v>65</v>
      </c>
      <c r="E81" s="33" t="s">
        <v>328</v>
      </c>
      <c r="F81" s="45" t="s">
        <v>329</v>
      </c>
      <c r="G81" s="45" t="s">
        <v>79</v>
      </c>
      <c r="H81" s="44" t="s">
        <v>323</v>
      </c>
      <c r="I81" s="44" t="s">
        <v>70</v>
      </c>
      <c r="J81" s="44" t="s">
        <v>330</v>
      </c>
      <c r="K81" s="46"/>
      <c r="L81" s="36">
        <v>0</v>
      </c>
      <c r="M81" s="36">
        <v>0</v>
      </c>
      <c r="N81" s="37">
        <f t="shared" si="24"/>
        <v>0</v>
      </c>
      <c r="O81" s="39">
        <v>79.41</v>
      </c>
      <c r="P81" s="39">
        <v>43.75</v>
      </c>
      <c r="Q81" s="39">
        <v>0.06</v>
      </c>
      <c r="R81" s="39">
        <v>158.5</v>
      </c>
      <c r="S81" s="36">
        <v>13.059999999999999</v>
      </c>
      <c r="T81" s="39">
        <v>0.14000000000000001</v>
      </c>
      <c r="U81" s="39">
        <v>0.4300000000000006</v>
      </c>
      <c r="V81" s="39">
        <v>54.379999999999995</v>
      </c>
      <c r="W81" s="39">
        <v>11.97</v>
      </c>
      <c r="X81" s="39">
        <v>82.63</v>
      </c>
      <c r="Y81" s="39">
        <v>115.69</v>
      </c>
      <c r="Z81" s="39">
        <v>22.06</v>
      </c>
      <c r="AA81" s="39">
        <v>0.14000000000000001</v>
      </c>
      <c r="AB81" s="39">
        <v>-1.67</v>
      </c>
      <c r="AC81" s="39">
        <v>0.06</v>
      </c>
      <c r="AD81" s="39">
        <v>0</v>
      </c>
      <c r="AE81" s="39">
        <v>29.530000000000005</v>
      </c>
      <c r="AF81" s="39">
        <v>-3.38</v>
      </c>
      <c r="AG81" s="39">
        <v>0</v>
      </c>
      <c r="AH81" s="40">
        <f t="shared" si="22"/>
        <v>606.75999999999988</v>
      </c>
      <c r="AI81" s="41">
        <v>1.5100000000000002</v>
      </c>
      <c r="AJ81" s="36">
        <v>0</v>
      </c>
      <c r="AK81" s="36">
        <v>0</v>
      </c>
      <c r="AL81" s="41">
        <v>1.97</v>
      </c>
      <c r="AM81" s="42">
        <f t="shared" si="23"/>
        <v>610.2399999999999</v>
      </c>
    </row>
    <row r="82" spans="1:39" s="57" customFormat="1" hidden="1" outlineLevel="2" x14ac:dyDescent="0.2">
      <c r="A82" s="43" t="s">
        <v>318</v>
      </c>
      <c r="B82" s="43" t="s">
        <v>319</v>
      </c>
      <c r="C82" s="44" t="s">
        <v>327</v>
      </c>
      <c r="D82" s="44" t="s">
        <v>82</v>
      </c>
      <c r="E82" s="33" t="s">
        <v>331</v>
      </c>
      <c r="F82" s="45" t="s">
        <v>329</v>
      </c>
      <c r="G82" s="45" t="s">
        <v>84</v>
      </c>
      <c r="H82" s="44" t="s">
        <v>323</v>
      </c>
      <c r="I82" s="44" t="s">
        <v>70</v>
      </c>
      <c r="J82" s="44" t="s">
        <v>332</v>
      </c>
      <c r="K82" s="46"/>
      <c r="L82" s="36">
        <v>0</v>
      </c>
      <c r="M82" s="36">
        <v>0</v>
      </c>
      <c r="N82" s="37">
        <f t="shared" si="24"/>
        <v>0</v>
      </c>
      <c r="O82" s="39">
        <v>109.64999999999999</v>
      </c>
      <c r="P82" s="39">
        <v>0</v>
      </c>
      <c r="Q82" s="39">
        <v>0</v>
      </c>
      <c r="R82" s="39">
        <v>298.88</v>
      </c>
      <c r="S82" s="36">
        <v>218.44</v>
      </c>
      <c r="T82" s="39">
        <v>0</v>
      </c>
      <c r="U82" s="39">
        <v>0</v>
      </c>
      <c r="V82" s="39">
        <v>1.02</v>
      </c>
      <c r="W82" s="39">
        <v>0</v>
      </c>
      <c r="X82" s="39">
        <v>0</v>
      </c>
      <c r="Y82" s="39">
        <v>80.44</v>
      </c>
      <c r="Z82" s="39">
        <v>0</v>
      </c>
      <c r="AA82" s="39">
        <v>0</v>
      </c>
      <c r="AB82" s="39">
        <v>0.94</v>
      </c>
      <c r="AC82" s="39">
        <v>0</v>
      </c>
      <c r="AD82" s="39">
        <v>0</v>
      </c>
      <c r="AE82" s="39">
        <v>0</v>
      </c>
      <c r="AF82" s="39">
        <v>-0.01</v>
      </c>
      <c r="AG82" s="39">
        <v>0</v>
      </c>
      <c r="AH82" s="40">
        <f t="shared" si="22"/>
        <v>709.36000000000013</v>
      </c>
      <c r="AI82" s="41">
        <v>1.77</v>
      </c>
      <c r="AJ82" s="36">
        <v>0</v>
      </c>
      <c r="AK82" s="36">
        <v>0</v>
      </c>
      <c r="AL82" s="41">
        <v>0</v>
      </c>
      <c r="AM82" s="42">
        <f t="shared" si="23"/>
        <v>711.13000000000011</v>
      </c>
    </row>
    <row r="83" spans="1:39" s="57" customFormat="1" hidden="1" outlineLevel="2" x14ac:dyDescent="0.2">
      <c r="A83" s="43" t="s">
        <v>318</v>
      </c>
      <c r="B83" s="43" t="s">
        <v>319</v>
      </c>
      <c r="C83" s="44" t="s">
        <v>327</v>
      </c>
      <c r="D83" s="44" t="s">
        <v>123</v>
      </c>
      <c r="E83" s="33" t="s">
        <v>333</v>
      </c>
      <c r="F83" s="45" t="s">
        <v>329</v>
      </c>
      <c r="G83" s="45" t="s">
        <v>291</v>
      </c>
      <c r="H83" s="44" t="s">
        <v>323</v>
      </c>
      <c r="I83" s="44" t="s">
        <v>70</v>
      </c>
      <c r="J83" s="44" t="s">
        <v>334</v>
      </c>
      <c r="K83" s="46"/>
      <c r="L83" s="36">
        <v>0</v>
      </c>
      <c r="M83" s="36">
        <v>0</v>
      </c>
      <c r="N83" s="37">
        <f t="shared" si="24"/>
        <v>0</v>
      </c>
      <c r="O83" s="39">
        <v>0</v>
      </c>
      <c r="P83" s="39">
        <v>0</v>
      </c>
      <c r="Q83" s="39">
        <v>0</v>
      </c>
      <c r="R83" s="39">
        <v>0</v>
      </c>
      <c r="S83" s="36">
        <v>0</v>
      </c>
      <c r="T83" s="39">
        <v>0</v>
      </c>
      <c r="U83" s="39">
        <v>0</v>
      </c>
      <c r="V83" s="39">
        <v>0</v>
      </c>
      <c r="W83" s="39">
        <v>0</v>
      </c>
      <c r="X83" s="39">
        <v>0</v>
      </c>
      <c r="Y83" s="39">
        <v>0</v>
      </c>
      <c r="Z83" s="39">
        <v>0</v>
      </c>
      <c r="AA83" s="39">
        <v>0</v>
      </c>
      <c r="AB83" s="39">
        <v>0</v>
      </c>
      <c r="AC83" s="39">
        <v>0</v>
      </c>
      <c r="AD83" s="39">
        <v>0</v>
      </c>
      <c r="AE83" s="39">
        <v>0</v>
      </c>
      <c r="AF83" s="39">
        <v>0</v>
      </c>
      <c r="AG83" s="39">
        <v>0</v>
      </c>
      <c r="AH83" s="40">
        <f t="shared" si="22"/>
        <v>0</v>
      </c>
      <c r="AI83" s="41">
        <v>0</v>
      </c>
      <c r="AJ83" s="36">
        <v>0</v>
      </c>
      <c r="AK83" s="36">
        <v>0</v>
      </c>
      <c r="AL83" s="41">
        <v>0</v>
      </c>
      <c r="AM83" s="42">
        <f t="shared" si="23"/>
        <v>0</v>
      </c>
    </row>
    <row r="84" spans="1:39" s="57" customFormat="1" hidden="1" outlineLevel="2" x14ac:dyDescent="0.2">
      <c r="A84" s="43" t="s">
        <v>318</v>
      </c>
      <c r="B84" s="43" t="s">
        <v>319</v>
      </c>
      <c r="C84" s="44" t="s">
        <v>327</v>
      </c>
      <c r="D84" s="44" t="s">
        <v>179</v>
      </c>
      <c r="E84" s="33" t="s">
        <v>335</v>
      </c>
      <c r="F84" s="45" t="s">
        <v>329</v>
      </c>
      <c r="G84" s="45" t="s">
        <v>336</v>
      </c>
      <c r="H84" s="44" t="s">
        <v>323</v>
      </c>
      <c r="I84" s="44" t="s">
        <v>70</v>
      </c>
      <c r="J84" s="44" t="s">
        <v>337</v>
      </c>
      <c r="K84" s="46"/>
      <c r="L84" s="36">
        <v>0</v>
      </c>
      <c r="M84" s="36">
        <v>0</v>
      </c>
      <c r="N84" s="37">
        <f t="shared" si="24"/>
        <v>0</v>
      </c>
      <c r="O84" s="39">
        <v>1470.6299999999999</v>
      </c>
      <c r="P84" s="39">
        <v>226.04999999999998</v>
      </c>
      <c r="Q84" s="39">
        <v>1.92</v>
      </c>
      <c r="R84" s="39">
        <v>8452.9600000000009</v>
      </c>
      <c r="S84" s="36">
        <v>6273.52</v>
      </c>
      <c r="T84" s="39">
        <v>4.47</v>
      </c>
      <c r="U84" s="39">
        <v>72.87</v>
      </c>
      <c r="V84" s="39">
        <v>31.25</v>
      </c>
      <c r="W84" s="39">
        <v>25.919999999999998</v>
      </c>
      <c r="X84" s="39">
        <v>192.97</v>
      </c>
      <c r="Y84" s="39">
        <v>1145.6499999999999</v>
      </c>
      <c r="Z84" s="39">
        <v>720.48</v>
      </c>
      <c r="AA84" s="39">
        <v>4.47</v>
      </c>
      <c r="AB84" s="39">
        <v>18.059999999999999</v>
      </c>
      <c r="AC84" s="39">
        <v>1.92</v>
      </c>
      <c r="AD84" s="39">
        <v>0</v>
      </c>
      <c r="AE84" s="39">
        <v>76.98</v>
      </c>
      <c r="AF84" s="39">
        <v>-6.21</v>
      </c>
      <c r="AG84" s="39">
        <v>0</v>
      </c>
      <c r="AH84" s="40">
        <f t="shared" si="22"/>
        <v>18713.910000000003</v>
      </c>
      <c r="AI84" s="41">
        <v>46.909999999999989</v>
      </c>
      <c r="AJ84" s="36">
        <v>0</v>
      </c>
      <c r="AK84" s="36">
        <v>0</v>
      </c>
      <c r="AL84" s="41">
        <v>2.77</v>
      </c>
      <c r="AM84" s="42">
        <f t="shared" si="23"/>
        <v>18763.590000000004</v>
      </c>
    </row>
    <row r="85" spans="1:39" s="57" customFormat="1" hidden="1" outlineLevel="2" x14ac:dyDescent="0.2">
      <c r="A85" s="43" t="s">
        <v>318</v>
      </c>
      <c r="B85" s="43" t="s">
        <v>319</v>
      </c>
      <c r="C85" s="44" t="s">
        <v>327</v>
      </c>
      <c r="D85" s="44" t="s">
        <v>72</v>
      </c>
      <c r="E85" s="33" t="s">
        <v>338</v>
      </c>
      <c r="F85" s="45" t="s">
        <v>329</v>
      </c>
      <c r="G85" s="45" t="s">
        <v>87</v>
      </c>
      <c r="H85" s="44" t="s">
        <v>323</v>
      </c>
      <c r="I85" s="44" t="s">
        <v>70</v>
      </c>
      <c r="J85" s="44" t="s">
        <v>339</v>
      </c>
      <c r="K85" s="46"/>
      <c r="L85" s="36">
        <v>0</v>
      </c>
      <c r="M85" s="36">
        <v>0</v>
      </c>
      <c r="N85" s="37">
        <f t="shared" si="24"/>
        <v>0</v>
      </c>
      <c r="O85" s="39">
        <v>22626.85</v>
      </c>
      <c r="P85" s="39">
        <v>12500.93</v>
      </c>
      <c r="Q85" s="39">
        <v>17.05</v>
      </c>
      <c r="R85" s="39">
        <v>45288.74</v>
      </c>
      <c r="S85" s="36">
        <v>3730.08</v>
      </c>
      <c r="T85" s="39">
        <v>39.79</v>
      </c>
      <c r="U85" s="39">
        <v>121.98000000000002</v>
      </c>
      <c r="V85" s="39">
        <v>17119.29</v>
      </c>
      <c r="W85" s="39">
        <v>3419.46</v>
      </c>
      <c r="X85" s="39">
        <v>23607.789999999997</v>
      </c>
      <c r="Y85" s="39">
        <v>31544.859999999997</v>
      </c>
      <c r="Z85" s="39">
        <v>6301.3099999999995</v>
      </c>
      <c r="AA85" s="39">
        <v>39.79</v>
      </c>
      <c r="AB85" s="39">
        <v>1344.4699999999998</v>
      </c>
      <c r="AC85" s="39">
        <v>17.05</v>
      </c>
      <c r="AD85" s="39">
        <v>0</v>
      </c>
      <c r="AE85" s="39">
        <v>7574.47</v>
      </c>
      <c r="AF85" s="39">
        <v>-962.62</v>
      </c>
      <c r="AG85" s="39">
        <v>0</v>
      </c>
      <c r="AH85" s="40">
        <f t="shared" si="22"/>
        <v>174331.28999999998</v>
      </c>
      <c r="AI85" s="41">
        <v>442.53000000000014</v>
      </c>
      <c r="AJ85" s="36">
        <v>1509.99</v>
      </c>
      <c r="AK85" s="36">
        <v>174.95</v>
      </c>
      <c r="AL85" s="41">
        <v>560.83000000000004</v>
      </c>
      <c r="AM85" s="42">
        <f t="shared" si="23"/>
        <v>177019.58999999997</v>
      </c>
    </row>
    <row r="86" spans="1:39" s="57" customFormat="1" hidden="1" outlineLevel="2" x14ac:dyDescent="0.2">
      <c r="A86" s="43" t="s">
        <v>318</v>
      </c>
      <c r="B86" s="43" t="s">
        <v>319</v>
      </c>
      <c r="C86" s="44" t="s">
        <v>327</v>
      </c>
      <c r="D86" s="44" t="s">
        <v>89</v>
      </c>
      <c r="E86" s="33" t="s">
        <v>340</v>
      </c>
      <c r="F86" s="45" t="s">
        <v>329</v>
      </c>
      <c r="G86" s="45" t="s">
        <v>308</v>
      </c>
      <c r="H86" s="44" t="s">
        <v>323</v>
      </c>
      <c r="I86" s="44" t="s">
        <v>70</v>
      </c>
      <c r="J86" s="44" t="s">
        <v>341</v>
      </c>
      <c r="K86" s="46"/>
      <c r="L86" s="36">
        <v>0</v>
      </c>
      <c r="M86" s="36">
        <v>0</v>
      </c>
      <c r="N86" s="37">
        <f t="shared" si="24"/>
        <v>0</v>
      </c>
      <c r="O86" s="39">
        <v>31117.08</v>
      </c>
      <c r="P86" s="39">
        <v>0</v>
      </c>
      <c r="Q86" s="39">
        <v>0</v>
      </c>
      <c r="R86" s="39">
        <v>85394.880000000005</v>
      </c>
      <c r="S86" s="36">
        <v>62412.49</v>
      </c>
      <c r="T86" s="39">
        <v>0</v>
      </c>
      <c r="U86" s="39">
        <v>0</v>
      </c>
      <c r="V86" s="39">
        <v>2115.9</v>
      </c>
      <c r="W86" s="39">
        <v>0</v>
      </c>
      <c r="X86" s="39">
        <v>0</v>
      </c>
      <c r="Y86" s="39">
        <v>21352.92</v>
      </c>
      <c r="Z86" s="39">
        <v>0</v>
      </c>
      <c r="AA86" s="39">
        <v>0</v>
      </c>
      <c r="AB86" s="39">
        <v>1905.79</v>
      </c>
      <c r="AC86" s="39">
        <v>0</v>
      </c>
      <c r="AD86" s="39">
        <v>0</v>
      </c>
      <c r="AE86" s="39">
        <v>0</v>
      </c>
      <c r="AF86" s="39">
        <v>-2.06</v>
      </c>
      <c r="AG86" s="39">
        <v>0</v>
      </c>
      <c r="AH86" s="40">
        <f t="shared" si="22"/>
        <v>204297.00000000003</v>
      </c>
      <c r="AI86" s="41">
        <v>516.22</v>
      </c>
      <c r="AJ86" s="36">
        <v>1629.43</v>
      </c>
      <c r="AK86" s="36">
        <v>48.02</v>
      </c>
      <c r="AL86" s="41">
        <v>0</v>
      </c>
      <c r="AM86" s="42">
        <f t="shared" si="23"/>
        <v>206490.67</v>
      </c>
    </row>
    <row r="87" spans="1:39" s="57" customFormat="1" hidden="1" outlineLevel="2" x14ac:dyDescent="0.2">
      <c r="A87" s="43" t="s">
        <v>318</v>
      </c>
      <c r="B87" s="43" t="s">
        <v>319</v>
      </c>
      <c r="C87" s="44" t="s">
        <v>327</v>
      </c>
      <c r="D87" s="44" t="s">
        <v>132</v>
      </c>
      <c r="E87" s="33" t="s">
        <v>342</v>
      </c>
      <c r="F87" s="45" t="s">
        <v>329</v>
      </c>
      <c r="G87" s="45" t="s">
        <v>296</v>
      </c>
      <c r="H87" s="44" t="s">
        <v>323</v>
      </c>
      <c r="I87" s="44" t="s">
        <v>70</v>
      </c>
      <c r="J87" s="44" t="s">
        <v>343</v>
      </c>
      <c r="K87" s="46"/>
      <c r="L87" s="36">
        <v>0</v>
      </c>
      <c r="M87" s="36">
        <v>0</v>
      </c>
      <c r="N87" s="37">
        <f t="shared" si="24"/>
        <v>0</v>
      </c>
      <c r="O87" s="39">
        <v>0</v>
      </c>
      <c r="P87" s="39">
        <v>0</v>
      </c>
      <c r="Q87" s="39">
        <v>0</v>
      </c>
      <c r="R87" s="39">
        <v>0</v>
      </c>
      <c r="S87" s="36">
        <v>0</v>
      </c>
      <c r="T87" s="39">
        <v>0</v>
      </c>
      <c r="U87" s="39">
        <v>0</v>
      </c>
      <c r="V87" s="39">
        <v>0</v>
      </c>
      <c r="W87" s="39">
        <v>0</v>
      </c>
      <c r="X87" s="39">
        <v>0</v>
      </c>
      <c r="Y87" s="39">
        <v>0</v>
      </c>
      <c r="Z87" s="39">
        <v>0</v>
      </c>
      <c r="AA87" s="39">
        <v>0</v>
      </c>
      <c r="AB87" s="39">
        <v>0</v>
      </c>
      <c r="AC87" s="39">
        <v>0</v>
      </c>
      <c r="AD87" s="39">
        <v>0</v>
      </c>
      <c r="AE87" s="39">
        <v>0</v>
      </c>
      <c r="AF87" s="39">
        <v>0</v>
      </c>
      <c r="AG87" s="39">
        <v>0</v>
      </c>
      <c r="AH87" s="40">
        <f t="shared" si="22"/>
        <v>0</v>
      </c>
      <c r="AI87" s="41">
        <v>0</v>
      </c>
      <c r="AJ87" s="36">
        <v>0</v>
      </c>
      <c r="AK87" s="36">
        <v>0</v>
      </c>
      <c r="AL87" s="41">
        <v>0</v>
      </c>
      <c r="AM87" s="42">
        <f t="shared" si="23"/>
        <v>0</v>
      </c>
    </row>
    <row r="88" spans="1:39" s="57" customFormat="1" hidden="1" outlineLevel="2" x14ac:dyDescent="0.2">
      <c r="A88" s="43" t="s">
        <v>318</v>
      </c>
      <c r="B88" s="43" t="s">
        <v>319</v>
      </c>
      <c r="C88" s="44" t="s">
        <v>327</v>
      </c>
      <c r="D88" s="44" t="s">
        <v>191</v>
      </c>
      <c r="E88" s="33" t="s">
        <v>344</v>
      </c>
      <c r="F88" s="45" t="s">
        <v>329</v>
      </c>
      <c r="G88" s="45" t="s">
        <v>345</v>
      </c>
      <c r="H88" s="44" t="s">
        <v>323</v>
      </c>
      <c r="I88" s="44" t="s">
        <v>70</v>
      </c>
      <c r="J88" s="44" t="s">
        <v>346</v>
      </c>
      <c r="K88" s="46"/>
      <c r="L88" s="36">
        <v>0</v>
      </c>
      <c r="M88" s="36">
        <v>0</v>
      </c>
      <c r="N88" s="37">
        <f t="shared" si="24"/>
        <v>0</v>
      </c>
      <c r="O88" s="39">
        <v>191738.37</v>
      </c>
      <c r="P88" s="39">
        <v>64587.02</v>
      </c>
      <c r="Q88" s="39">
        <v>545.51</v>
      </c>
      <c r="R88" s="39">
        <v>792767.09</v>
      </c>
      <c r="S88" s="36">
        <v>241497.03</v>
      </c>
      <c r="T88" s="39">
        <v>1272.8100000000002</v>
      </c>
      <c r="U88" s="39">
        <v>-6284.4900000000025</v>
      </c>
      <c r="V88" s="39">
        <v>84918.049999999988</v>
      </c>
      <c r="W88" s="39">
        <v>7404.99</v>
      </c>
      <c r="X88" s="39">
        <v>54398.959999999992</v>
      </c>
      <c r="Y88" s="39">
        <v>311904.06</v>
      </c>
      <c r="Z88" s="39">
        <v>205849.93</v>
      </c>
      <c r="AA88" s="39">
        <v>1272.8100000000002</v>
      </c>
      <c r="AB88" s="39">
        <v>73694.34</v>
      </c>
      <c r="AC88" s="39">
        <v>545.45999999999992</v>
      </c>
      <c r="AD88" s="39">
        <v>0</v>
      </c>
      <c r="AE88" s="39">
        <v>21191.989999999998</v>
      </c>
      <c r="AF88" s="39">
        <v>-1753.75</v>
      </c>
      <c r="AG88" s="39">
        <v>0</v>
      </c>
      <c r="AH88" s="40">
        <f t="shared" si="22"/>
        <v>2045550.1800000002</v>
      </c>
      <c r="AI88" s="41">
        <v>5170.7699999999995</v>
      </c>
      <c r="AJ88" s="36">
        <v>15386.49</v>
      </c>
      <c r="AK88" s="36">
        <v>2195.41</v>
      </c>
      <c r="AL88" s="41">
        <v>0</v>
      </c>
      <c r="AM88" s="42">
        <f t="shared" si="23"/>
        <v>2068302.85</v>
      </c>
    </row>
    <row r="89" spans="1:39" s="57" customFormat="1" hidden="1" outlineLevel="2" x14ac:dyDescent="0.2">
      <c r="A89" s="43" t="s">
        <v>318</v>
      </c>
      <c r="B89" s="43" t="s">
        <v>319</v>
      </c>
      <c r="C89" s="44" t="s">
        <v>347</v>
      </c>
      <c r="D89" s="44" t="s">
        <v>65</v>
      </c>
      <c r="E89" s="33" t="s">
        <v>348</v>
      </c>
      <c r="F89" s="45" t="s">
        <v>349</v>
      </c>
      <c r="G89" s="45" t="s">
        <v>68</v>
      </c>
      <c r="H89" s="44" t="s">
        <v>350</v>
      </c>
      <c r="I89" s="44" t="s">
        <v>70</v>
      </c>
      <c r="J89" s="44" t="s">
        <v>351</v>
      </c>
      <c r="K89" s="46"/>
      <c r="L89" s="36">
        <v>0</v>
      </c>
      <c r="M89" s="36">
        <v>0</v>
      </c>
      <c r="N89" s="37">
        <f t="shared" si="24"/>
        <v>0</v>
      </c>
      <c r="O89" s="39">
        <v>33495.96</v>
      </c>
      <c r="P89" s="39">
        <v>110426.31</v>
      </c>
      <c r="Q89" s="39">
        <v>2629.24</v>
      </c>
      <c r="R89" s="39">
        <v>333034.93000000005</v>
      </c>
      <c r="S89" s="36">
        <v>6885.07</v>
      </c>
      <c r="T89" s="39">
        <v>6134.62</v>
      </c>
      <c r="U89" s="39">
        <v>3896.82</v>
      </c>
      <c r="V89" s="39">
        <v>18720.419999999998</v>
      </c>
      <c r="W89" s="39">
        <v>12292.11</v>
      </c>
      <c r="X89" s="39">
        <v>102707.68000000001</v>
      </c>
      <c r="Y89" s="39">
        <v>338914.67</v>
      </c>
      <c r="Z89" s="39">
        <v>5042.3599999999997</v>
      </c>
      <c r="AA89" s="39">
        <v>6134.62</v>
      </c>
      <c r="AB89" s="39">
        <v>11220.1</v>
      </c>
      <c r="AC89" s="39">
        <v>2628.99</v>
      </c>
      <c r="AD89" s="39">
        <v>0.42</v>
      </c>
      <c r="AE89" s="39">
        <v>12737.38</v>
      </c>
      <c r="AF89" s="39">
        <v>-2.8200000000000003</v>
      </c>
      <c r="AG89" s="39">
        <v>0</v>
      </c>
      <c r="AH89" s="40">
        <f t="shared" si="22"/>
        <v>1006898.8800000001</v>
      </c>
      <c r="AI89" s="41">
        <v>2523.4899999999989</v>
      </c>
      <c r="AJ89" s="36">
        <v>0</v>
      </c>
      <c r="AK89" s="36">
        <v>0</v>
      </c>
      <c r="AL89" s="41">
        <v>0</v>
      </c>
      <c r="AM89" s="42">
        <f t="shared" si="23"/>
        <v>1009422.3700000001</v>
      </c>
    </row>
    <row r="90" spans="1:39" s="57" customFormat="1" hidden="1" outlineLevel="2" x14ac:dyDescent="0.2">
      <c r="A90" s="43" t="s">
        <v>318</v>
      </c>
      <c r="B90" s="43" t="s">
        <v>319</v>
      </c>
      <c r="C90" s="44" t="s">
        <v>347</v>
      </c>
      <c r="D90" s="44" t="s">
        <v>72</v>
      </c>
      <c r="E90" s="33" t="s">
        <v>352</v>
      </c>
      <c r="F90" s="45" t="s">
        <v>349</v>
      </c>
      <c r="G90" s="45" t="s">
        <v>74</v>
      </c>
      <c r="H90" s="44" t="s">
        <v>350</v>
      </c>
      <c r="I90" s="44" t="s">
        <v>70</v>
      </c>
      <c r="J90" s="44" t="s">
        <v>353</v>
      </c>
      <c r="K90" s="46"/>
      <c r="L90" s="36">
        <v>0</v>
      </c>
      <c r="M90" s="36">
        <v>0</v>
      </c>
      <c r="N90" s="37">
        <f t="shared" si="24"/>
        <v>0</v>
      </c>
      <c r="O90" s="39">
        <v>505754.88000000006</v>
      </c>
      <c r="P90" s="39">
        <v>1357009.09</v>
      </c>
      <c r="Q90" s="39">
        <v>36579.19</v>
      </c>
      <c r="R90" s="39">
        <v>4777680.74</v>
      </c>
      <c r="S90" s="36">
        <v>76422.62000000001</v>
      </c>
      <c r="T90" s="39">
        <v>85347.29</v>
      </c>
      <c r="U90" s="39">
        <v>32886.1</v>
      </c>
      <c r="V90" s="39">
        <v>210321.79</v>
      </c>
      <c r="W90" s="39">
        <v>131091.78</v>
      </c>
      <c r="X90" s="39">
        <v>1238105.2499999995</v>
      </c>
      <c r="Y90" s="39">
        <v>4648945.01</v>
      </c>
      <c r="Z90" s="39">
        <v>69107.789999999994</v>
      </c>
      <c r="AA90" s="39">
        <v>85347.29</v>
      </c>
      <c r="AB90" s="39">
        <v>109959.48000000001</v>
      </c>
      <c r="AC90" s="39">
        <v>36575.69</v>
      </c>
      <c r="AD90" s="39">
        <v>97.09</v>
      </c>
      <c r="AE90" s="39">
        <v>152547.01</v>
      </c>
      <c r="AF90" s="39">
        <v>-50.430000000000007</v>
      </c>
      <c r="AG90" s="39">
        <v>0</v>
      </c>
      <c r="AH90" s="40">
        <f t="shared" si="22"/>
        <v>13553727.659999998</v>
      </c>
      <c r="AI90" s="41">
        <v>34282.960000000006</v>
      </c>
      <c r="AJ90" s="36">
        <v>107711.46</v>
      </c>
      <c r="AK90" s="36">
        <v>17476.650000000001</v>
      </c>
      <c r="AL90" s="41">
        <v>0</v>
      </c>
      <c r="AM90" s="42">
        <f t="shared" si="23"/>
        <v>13713198.73</v>
      </c>
    </row>
    <row r="91" spans="1:39" s="57" customFormat="1" hidden="1" outlineLevel="2" x14ac:dyDescent="0.2">
      <c r="A91" s="43" t="s">
        <v>318</v>
      </c>
      <c r="B91" s="43" t="s">
        <v>319</v>
      </c>
      <c r="C91" s="44" t="s">
        <v>354</v>
      </c>
      <c r="D91" s="44" t="s">
        <v>65</v>
      </c>
      <c r="E91" s="33" t="s">
        <v>355</v>
      </c>
      <c r="F91" s="45" t="s">
        <v>356</v>
      </c>
      <c r="G91" s="45" t="s">
        <v>68</v>
      </c>
      <c r="H91" s="44" t="s">
        <v>357</v>
      </c>
      <c r="I91" s="44" t="s">
        <v>70</v>
      </c>
      <c r="J91" s="44" t="s">
        <v>358</v>
      </c>
      <c r="K91" s="46"/>
      <c r="L91" s="36">
        <v>-122.28</v>
      </c>
      <c r="M91" s="36">
        <v>259.17</v>
      </c>
      <c r="N91" s="37">
        <f t="shared" si="24"/>
        <v>136.89000000000001</v>
      </c>
      <c r="O91" s="39">
        <v>111766.19</v>
      </c>
      <c r="P91" s="39">
        <v>116220.49</v>
      </c>
      <c r="Q91" s="39">
        <v>1850.57</v>
      </c>
      <c r="R91" s="39">
        <v>477484.61000000004</v>
      </c>
      <c r="S91" s="36">
        <v>106954.21999999999</v>
      </c>
      <c r="T91" s="39">
        <v>4317.8100000000004</v>
      </c>
      <c r="U91" s="39">
        <v>12895.55</v>
      </c>
      <c r="V91" s="39">
        <v>34968.51</v>
      </c>
      <c r="W91" s="39">
        <v>13843.140000000001</v>
      </c>
      <c r="X91" s="39">
        <v>134095.34000000005</v>
      </c>
      <c r="Y91" s="39">
        <v>482062.03999999992</v>
      </c>
      <c r="Z91" s="39">
        <v>57732.72</v>
      </c>
      <c r="AA91" s="39">
        <v>4317.8100000000004</v>
      </c>
      <c r="AB91" s="39">
        <v>24033.890000000003</v>
      </c>
      <c r="AC91" s="39">
        <v>1850.39</v>
      </c>
      <c r="AD91" s="39">
        <v>101.75</v>
      </c>
      <c r="AE91" s="39">
        <v>46540.800000000003</v>
      </c>
      <c r="AF91" s="39">
        <v>-5.6999999999999984</v>
      </c>
      <c r="AG91" s="39">
        <v>0</v>
      </c>
      <c r="AH91" s="40">
        <f t="shared" si="22"/>
        <v>1631167.02</v>
      </c>
      <c r="AI91" s="41">
        <v>4088.1099999999988</v>
      </c>
      <c r="AJ91" s="36">
        <v>0</v>
      </c>
      <c r="AK91" s="36">
        <v>0</v>
      </c>
      <c r="AL91" s="41">
        <v>0</v>
      </c>
      <c r="AM91" s="42">
        <f t="shared" si="23"/>
        <v>1635255.1300000001</v>
      </c>
    </row>
    <row r="92" spans="1:39" s="57" customFormat="1" hidden="1" outlineLevel="2" x14ac:dyDescent="0.2">
      <c r="A92" s="43" t="s">
        <v>318</v>
      </c>
      <c r="B92" s="43" t="s">
        <v>319</v>
      </c>
      <c r="C92" s="44" t="s">
        <v>354</v>
      </c>
      <c r="D92" s="44" t="s">
        <v>72</v>
      </c>
      <c r="E92" s="33" t="s">
        <v>359</v>
      </c>
      <c r="F92" s="45" t="s">
        <v>356</v>
      </c>
      <c r="G92" s="45" t="s">
        <v>74</v>
      </c>
      <c r="H92" s="44" t="s">
        <v>357</v>
      </c>
      <c r="I92" s="44" t="s">
        <v>70</v>
      </c>
      <c r="J92" s="44" t="s">
        <v>360</v>
      </c>
      <c r="K92" s="46"/>
      <c r="L92" s="36">
        <v>-10410.74</v>
      </c>
      <c r="M92" s="36">
        <v>34012.080000000002</v>
      </c>
      <c r="N92" s="37">
        <f t="shared" si="24"/>
        <v>23601.340000000004</v>
      </c>
      <c r="O92" s="39">
        <v>3023698.5799999996</v>
      </c>
      <c r="P92" s="39">
        <v>4219100.59</v>
      </c>
      <c r="Q92" s="39">
        <v>86382.819999999992</v>
      </c>
      <c r="R92" s="39">
        <v>17714549.720000003</v>
      </c>
      <c r="S92" s="36">
        <v>1935279.0799999998</v>
      </c>
      <c r="T92" s="39">
        <v>201550.14000000007</v>
      </c>
      <c r="U92" s="39">
        <v>196314.46000000002</v>
      </c>
      <c r="V92" s="39">
        <v>787734.48</v>
      </c>
      <c r="W92" s="39">
        <v>729280.72000000009</v>
      </c>
      <c r="X92" s="39">
        <v>4233960.8699999973</v>
      </c>
      <c r="Y92" s="39">
        <v>17905966.300000012</v>
      </c>
      <c r="Z92" s="39">
        <v>1494845.5499999996</v>
      </c>
      <c r="AA92" s="39">
        <v>201550.14000000007</v>
      </c>
      <c r="AB92" s="39">
        <v>252963.53999999986</v>
      </c>
      <c r="AC92" s="39">
        <v>86374.560000000012</v>
      </c>
      <c r="AD92" s="39">
        <v>24860.78</v>
      </c>
      <c r="AE92" s="39">
        <v>830003.33999999985</v>
      </c>
      <c r="AF92" s="39">
        <v>-615.08000000000015</v>
      </c>
      <c r="AG92" s="39">
        <v>0</v>
      </c>
      <c r="AH92" s="40">
        <f t="shared" si="22"/>
        <v>53947401.930000007</v>
      </c>
      <c r="AI92" s="41">
        <v>136518.24</v>
      </c>
      <c r="AJ92" s="36">
        <v>431304.72</v>
      </c>
      <c r="AK92" s="36">
        <v>65407.49</v>
      </c>
      <c r="AL92" s="41">
        <v>26689.7</v>
      </c>
      <c r="AM92" s="42">
        <f t="shared" si="23"/>
        <v>54607322.080000013</v>
      </c>
    </row>
    <row r="93" spans="1:39" s="57" customFormat="1" hidden="1" outlineLevel="2" x14ac:dyDescent="0.2">
      <c r="A93" s="43" t="s">
        <v>318</v>
      </c>
      <c r="B93" s="43" t="s">
        <v>319</v>
      </c>
      <c r="C93" s="44" t="s">
        <v>361</v>
      </c>
      <c r="D93" s="44" t="s">
        <v>65</v>
      </c>
      <c r="E93" s="33" t="s">
        <v>362</v>
      </c>
      <c r="F93" s="45" t="s">
        <v>363</v>
      </c>
      <c r="G93" s="45" t="s">
        <v>79</v>
      </c>
      <c r="H93" s="44" t="s">
        <v>364</v>
      </c>
      <c r="I93" s="44" t="s">
        <v>70</v>
      </c>
      <c r="J93" s="44" t="s">
        <v>365</v>
      </c>
      <c r="K93" s="46"/>
      <c r="L93" s="36">
        <v>0</v>
      </c>
      <c r="M93" s="36">
        <v>0</v>
      </c>
      <c r="N93" s="37">
        <f t="shared" si="24"/>
        <v>0</v>
      </c>
      <c r="O93" s="39">
        <v>3302.1</v>
      </c>
      <c r="P93" s="39">
        <v>227.09</v>
      </c>
      <c r="Q93" s="39">
        <v>0</v>
      </c>
      <c r="R93" s="39">
        <v>2385.75</v>
      </c>
      <c r="S93" s="36">
        <v>872.46999999999991</v>
      </c>
      <c r="T93" s="39">
        <v>0</v>
      </c>
      <c r="U93" s="39">
        <v>0</v>
      </c>
      <c r="V93" s="39">
        <v>0.1</v>
      </c>
      <c r="W93" s="39">
        <v>171.57000000000002</v>
      </c>
      <c r="X93" s="39">
        <v>0</v>
      </c>
      <c r="Y93" s="39">
        <v>2250.06</v>
      </c>
      <c r="Z93" s="39">
        <v>722.19</v>
      </c>
      <c r="AA93" s="39">
        <v>0</v>
      </c>
      <c r="AB93" s="39">
        <v>0.09</v>
      </c>
      <c r="AC93" s="39">
        <v>0</v>
      </c>
      <c r="AD93" s="39">
        <v>0</v>
      </c>
      <c r="AE93" s="39">
        <v>123.77</v>
      </c>
      <c r="AF93" s="39">
        <v>-0.39999999999999997</v>
      </c>
      <c r="AG93" s="39">
        <v>0</v>
      </c>
      <c r="AH93" s="40">
        <f t="shared" si="22"/>
        <v>10054.790000000003</v>
      </c>
      <c r="AI93" s="41">
        <v>25.189999999999998</v>
      </c>
      <c r="AJ93" s="36">
        <v>0</v>
      </c>
      <c r="AK93" s="36">
        <v>0</v>
      </c>
      <c r="AL93" s="41">
        <v>0</v>
      </c>
      <c r="AM93" s="42">
        <f t="shared" si="23"/>
        <v>10079.980000000003</v>
      </c>
    </row>
    <row r="94" spans="1:39" s="57" customFormat="1" hidden="1" outlineLevel="2" x14ac:dyDescent="0.2">
      <c r="A94" s="43" t="s">
        <v>318</v>
      </c>
      <c r="B94" s="43" t="s">
        <v>319</v>
      </c>
      <c r="C94" s="44" t="s">
        <v>361</v>
      </c>
      <c r="D94" s="44" t="s">
        <v>82</v>
      </c>
      <c r="E94" s="33" t="s">
        <v>366</v>
      </c>
      <c r="F94" s="45" t="s">
        <v>363</v>
      </c>
      <c r="G94" s="45" t="s">
        <v>367</v>
      </c>
      <c r="H94" s="44" t="s">
        <v>364</v>
      </c>
      <c r="I94" s="44" t="s">
        <v>70</v>
      </c>
      <c r="J94" s="44" t="s">
        <v>368</v>
      </c>
      <c r="K94" s="46"/>
      <c r="L94" s="36">
        <v>0</v>
      </c>
      <c r="M94" s="36">
        <v>0</v>
      </c>
      <c r="N94" s="37">
        <f t="shared" si="24"/>
        <v>0</v>
      </c>
      <c r="O94" s="39">
        <v>2009.6200000000001</v>
      </c>
      <c r="P94" s="39">
        <v>398.71</v>
      </c>
      <c r="Q94" s="39">
        <v>0</v>
      </c>
      <c r="R94" s="39">
        <v>2033.55</v>
      </c>
      <c r="S94" s="36">
        <v>-13.39</v>
      </c>
      <c r="T94" s="39">
        <v>0</v>
      </c>
      <c r="U94" s="39">
        <v>-98.64</v>
      </c>
      <c r="V94" s="39">
        <v>0.38</v>
      </c>
      <c r="W94" s="39">
        <v>0</v>
      </c>
      <c r="X94" s="39">
        <v>1159.24</v>
      </c>
      <c r="Y94" s="39">
        <v>1432.26</v>
      </c>
      <c r="Z94" s="39">
        <v>646.74</v>
      </c>
      <c r="AA94" s="39">
        <v>0</v>
      </c>
      <c r="AB94" s="39">
        <v>132.16</v>
      </c>
      <c r="AC94" s="39">
        <v>0</v>
      </c>
      <c r="AD94" s="39">
        <v>0</v>
      </c>
      <c r="AE94" s="39">
        <v>128.22</v>
      </c>
      <c r="AF94" s="39">
        <v>0.5</v>
      </c>
      <c r="AG94" s="39">
        <v>0</v>
      </c>
      <c r="AH94" s="40">
        <f t="shared" si="22"/>
        <v>7829.3499999999995</v>
      </c>
      <c r="AI94" s="41">
        <v>19.619999999999997</v>
      </c>
      <c r="AJ94" s="36">
        <v>0</v>
      </c>
      <c r="AK94" s="36">
        <v>0</v>
      </c>
      <c r="AL94" s="41">
        <v>0</v>
      </c>
      <c r="AM94" s="42">
        <f t="shared" si="23"/>
        <v>7848.9699999999993</v>
      </c>
    </row>
    <row r="95" spans="1:39" s="57" customFormat="1" hidden="1" outlineLevel="2" x14ac:dyDescent="0.2">
      <c r="A95" s="43" t="s">
        <v>318</v>
      </c>
      <c r="B95" s="43" t="s">
        <v>319</v>
      </c>
      <c r="C95" s="44" t="s">
        <v>361</v>
      </c>
      <c r="D95" s="44" t="s">
        <v>123</v>
      </c>
      <c r="E95" s="33" t="s">
        <v>369</v>
      </c>
      <c r="F95" s="45" t="s">
        <v>363</v>
      </c>
      <c r="G95" s="45" t="s">
        <v>370</v>
      </c>
      <c r="H95" s="44" t="s">
        <v>364</v>
      </c>
      <c r="I95" s="44" t="s">
        <v>70</v>
      </c>
      <c r="J95" s="44" t="s">
        <v>371</v>
      </c>
      <c r="K95" s="46"/>
      <c r="L95" s="36">
        <v>0</v>
      </c>
      <c r="M95" s="36">
        <v>0</v>
      </c>
      <c r="N95" s="37">
        <f t="shared" si="24"/>
        <v>0</v>
      </c>
      <c r="O95" s="39">
        <v>2237.79</v>
      </c>
      <c r="P95" s="39">
        <v>497.79</v>
      </c>
      <c r="Q95" s="39">
        <v>0</v>
      </c>
      <c r="R95" s="39">
        <v>2415.58</v>
      </c>
      <c r="S95" s="36">
        <v>136.68</v>
      </c>
      <c r="T95" s="39">
        <v>0</v>
      </c>
      <c r="U95" s="39">
        <v>-50.33</v>
      </c>
      <c r="V95" s="39">
        <v>525.94000000000005</v>
      </c>
      <c r="W95" s="39">
        <v>208.55</v>
      </c>
      <c r="X95" s="39">
        <v>371.12</v>
      </c>
      <c r="Y95" s="39">
        <v>1626.79</v>
      </c>
      <c r="Z95" s="39">
        <v>320.32</v>
      </c>
      <c r="AA95" s="39">
        <v>0</v>
      </c>
      <c r="AB95" s="39">
        <v>101.8</v>
      </c>
      <c r="AC95" s="39">
        <v>0</v>
      </c>
      <c r="AD95" s="39">
        <v>0</v>
      </c>
      <c r="AE95" s="39">
        <v>1055.4000000000001</v>
      </c>
      <c r="AF95" s="39">
        <v>5.58</v>
      </c>
      <c r="AG95" s="39">
        <v>0</v>
      </c>
      <c r="AH95" s="40">
        <f t="shared" si="22"/>
        <v>9453.01</v>
      </c>
      <c r="AI95" s="41">
        <v>23.889999999999997</v>
      </c>
      <c r="AJ95" s="36">
        <v>0</v>
      </c>
      <c r="AK95" s="36">
        <v>0</v>
      </c>
      <c r="AL95" s="41">
        <v>77.22</v>
      </c>
      <c r="AM95" s="42">
        <f t="shared" si="23"/>
        <v>9554.119999999999</v>
      </c>
    </row>
    <row r="96" spans="1:39" s="57" customFormat="1" hidden="1" outlineLevel="2" x14ac:dyDescent="0.2">
      <c r="A96" s="43" t="s">
        <v>318</v>
      </c>
      <c r="B96" s="43" t="s">
        <v>319</v>
      </c>
      <c r="C96" s="44" t="s">
        <v>361</v>
      </c>
      <c r="D96" s="44" t="s">
        <v>179</v>
      </c>
      <c r="E96" s="33" t="s">
        <v>372</v>
      </c>
      <c r="F96" s="45" t="s">
        <v>363</v>
      </c>
      <c r="G96" s="45" t="s">
        <v>373</v>
      </c>
      <c r="H96" s="44" t="s">
        <v>364</v>
      </c>
      <c r="I96" s="44" t="s">
        <v>70</v>
      </c>
      <c r="J96" s="44" t="s">
        <v>374</v>
      </c>
      <c r="K96" s="46"/>
      <c r="L96" s="36">
        <v>0</v>
      </c>
      <c r="M96" s="36">
        <v>0</v>
      </c>
      <c r="N96" s="37">
        <f t="shared" si="24"/>
        <v>0</v>
      </c>
      <c r="O96" s="39">
        <v>983.08999999999992</v>
      </c>
      <c r="P96" s="39">
        <v>2304.02</v>
      </c>
      <c r="Q96" s="39">
        <v>0.17</v>
      </c>
      <c r="R96" s="39">
        <v>1027.31</v>
      </c>
      <c r="S96" s="36">
        <v>222.35</v>
      </c>
      <c r="T96" s="39">
        <v>0.4</v>
      </c>
      <c r="U96" s="39">
        <v>-33.319999999999993</v>
      </c>
      <c r="V96" s="39">
        <v>145.12</v>
      </c>
      <c r="W96" s="39">
        <v>22.45</v>
      </c>
      <c r="X96" s="39">
        <v>545.92999999999995</v>
      </c>
      <c r="Y96" s="39">
        <v>2720.63</v>
      </c>
      <c r="Z96" s="39">
        <v>280.97999999999996</v>
      </c>
      <c r="AA96" s="39">
        <v>0.4</v>
      </c>
      <c r="AB96" s="39">
        <v>201.08</v>
      </c>
      <c r="AC96" s="39">
        <v>0.17</v>
      </c>
      <c r="AD96" s="39">
        <v>0</v>
      </c>
      <c r="AE96" s="39">
        <v>161.86000000000001</v>
      </c>
      <c r="AF96" s="39">
        <v>-20.009999999999998</v>
      </c>
      <c r="AG96" s="39">
        <v>0</v>
      </c>
      <c r="AH96" s="40">
        <f t="shared" si="22"/>
        <v>8562.630000000001</v>
      </c>
      <c r="AI96" s="41">
        <v>21.470000000000002</v>
      </c>
      <c r="AJ96" s="36">
        <v>0</v>
      </c>
      <c r="AK96" s="36">
        <v>0</v>
      </c>
      <c r="AL96" s="41">
        <v>0</v>
      </c>
      <c r="AM96" s="42">
        <f t="shared" si="23"/>
        <v>8584.1</v>
      </c>
    </row>
    <row r="97" spans="1:39" s="57" customFormat="1" hidden="1" outlineLevel="2" x14ac:dyDescent="0.2">
      <c r="A97" s="43" t="s">
        <v>318</v>
      </c>
      <c r="B97" s="43" t="s">
        <v>319</v>
      </c>
      <c r="C97" s="44" t="s">
        <v>361</v>
      </c>
      <c r="D97" s="44" t="s">
        <v>210</v>
      </c>
      <c r="E97" s="33" t="s">
        <v>375</v>
      </c>
      <c r="F97" s="45" t="s">
        <v>363</v>
      </c>
      <c r="G97" s="45" t="s">
        <v>376</v>
      </c>
      <c r="H97" s="44" t="s">
        <v>364</v>
      </c>
      <c r="I97" s="44" t="s">
        <v>70</v>
      </c>
      <c r="J97" s="44" t="s">
        <v>377</v>
      </c>
      <c r="K97" s="46"/>
      <c r="L97" s="36">
        <v>0</v>
      </c>
      <c r="M97" s="36">
        <v>0</v>
      </c>
      <c r="N97" s="37">
        <f t="shared" si="24"/>
        <v>0</v>
      </c>
      <c r="O97" s="39">
        <v>3159.15</v>
      </c>
      <c r="P97" s="39">
        <v>322.61</v>
      </c>
      <c r="Q97" s="39">
        <v>0</v>
      </c>
      <c r="R97" s="39">
        <v>6607.12</v>
      </c>
      <c r="S97" s="36">
        <v>686.04000000000008</v>
      </c>
      <c r="T97" s="39">
        <v>0</v>
      </c>
      <c r="U97" s="39">
        <v>0</v>
      </c>
      <c r="V97" s="39">
        <v>149.15</v>
      </c>
      <c r="W97" s="39">
        <v>65.69</v>
      </c>
      <c r="X97" s="39">
        <v>862.93</v>
      </c>
      <c r="Y97" s="39">
        <v>6147.78</v>
      </c>
      <c r="Z97" s="39">
        <v>558.82999999999993</v>
      </c>
      <c r="AA97" s="39">
        <v>0</v>
      </c>
      <c r="AB97" s="39">
        <v>-219.99000000000004</v>
      </c>
      <c r="AC97" s="39">
        <v>0</v>
      </c>
      <c r="AD97" s="39">
        <v>0</v>
      </c>
      <c r="AE97" s="39">
        <v>46.370000000000005</v>
      </c>
      <c r="AF97" s="39">
        <v>-9.8099999999999987</v>
      </c>
      <c r="AG97" s="39">
        <v>0</v>
      </c>
      <c r="AH97" s="40">
        <f t="shared" si="22"/>
        <v>18375.87</v>
      </c>
      <c r="AI97" s="41">
        <v>46.839999999999989</v>
      </c>
      <c r="AJ97" s="36">
        <v>0</v>
      </c>
      <c r="AK97" s="36">
        <v>0</v>
      </c>
      <c r="AL97" s="41">
        <v>311.24</v>
      </c>
      <c r="AM97" s="42">
        <f t="shared" si="23"/>
        <v>18733.95</v>
      </c>
    </row>
    <row r="98" spans="1:39" s="57" customFormat="1" hidden="1" outlineLevel="2" x14ac:dyDescent="0.2">
      <c r="A98" s="43" t="s">
        <v>318</v>
      </c>
      <c r="B98" s="43" t="s">
        <v>319</v>
      </c>
      <c r="C98" s="44" t="s">
        <v>361</v>
      </c>
      <c r="D98" s="44" t="s">
        <v>214</v>
      </c>
      <c r="E98" s="33" t="s">
        <v>378</v>
      </c>
      <c r="F98" s="45" t="s">
        <v>363</v>
      </c>
      <c r="G98" s="45" t="s">
        <v>379</v>
      </c>
      <c r="H98" s="44" t="s">
        <v>364</v>
      </c>
      <c r="I98" s="44" t="s">
        <v>70</v>
      </c>
      <c r="J98" s="44" t="s">
        <v>380</v>
      </c>
      <c r="K98" s="46"/>
      <c r="L98" s="36">
        <v>0</v>
      </c>
      <c r="M98" s="36">
        <v>0</v>
      </c>
      <c r="N98" s="37">
        <f t="shared" si="24"/>
        <v>0</v>
      </c>
      <c r="O98" s="39">
        <v>205.81</v>
      </c>
      <c r="P98" s="39">
        <v>0</v>
      </c>
      <c r="Q98" s="39">
        <v>0</v>
      </c>
      <c r="R98" s="39">
        <v>147.25</v>
      </c>
      <c r="S98" s="36">
        <v>57.38</v>
      </c>
      <c r="T98" s="39">
        <v>0</v>
      </c>
      <c r="U98" s="39">
        <v>0</v>
      </c>
      <c r="V98" s="39">
        <v>146.36000000000001</v>
      </c>
      <c r="W98" s="39">
        <v>0</v>
      </c>
      <c r="X98" s="39">
        <v>63.900000000000006</v>
      </c>
      <c r="Y98" s="39">
        <v>101.76</v>
      </c>
      <c r="Z98" s="39">
        <v>0</v>
      </c>
      <c r="AA98" s="39">
        <v>0</v>
      </c>
      <c r="AB98" s="39">
        <v>0</v>
      </c>
      <c r="AC98" s="39">
        <v>0</v>
      </c>
      <c r="AD98" s="39">
        <v>0</v>
      </c>
      <c r="AE98" s="39">
        <v>0</v>
      </c>
      <c r="AF98" s="39">
        <v>0.02</v>
      </c>
      <c r="AG98" s="39">
        <v>0</v>
      </c>
      <c r="AH98" s="40">
        <f t="shared" si="22"/>
        <v>722.4799999999999</v>
      </c>
      <c r="AI98" s="41">
        <v>1.8099999999999998</v>
      </c>
      <c r="AJ98" s="36">
        <v>0</v>
      </c>
      <c r="AK98" s="36">
        <v>0</v>
      </c>
      <c r="AL98" s="41">
        <v>0</v>
      </c>
      <c r="AM98" s="42">
        <f t="shared" si="23"/>
        <v>724.28999999999985</v>
      </c>
    </row>
    <row r="99" spans="1:39" s="57" customFormat="1" hidden="1" outlineLevel="2" x14ac:dyDescent="0.2">
      <c r="A99" s="43" t="s">
        <v>318</v>
      </c>
      <c r="B99" s="43" t="s">
        <v>319</v>
      </c>
      <c r="C99" s="44" t="s">
        <v>361</v>
      </c>
      <c r="D99" s="44" t="s">
        <v>218</v>
      </c>
      <c r="E99" s="33" t="s">
        <v>381</v>
      </c>
      <c r="F99" s="45" t="s">
        <v>363</v>
      </c>
      <c r="G99" s="45" t="s">
        <v>382</v>
      </c>
      <c r="H99" s="44" t="s">
        <v>364</v>
      </c>
      <c r="I99" s="44" t="s">
        <v>70</v>
      </c>
      <c r="J99" s="44" t="s">
        <v>383</v>
      </c>
      <c r="K99" s="46"/>
      <c r="L99" s="36">
        <v>0</v>
      </c>
      <c r="M99" s="36">
        <v>0</v>
      </c>
      <c r="N99" s="37">
        <f t="shared" si="24"/>
        <v>0</v>
      </c>
      <c r="O99" s="39">
        <v>2176.83</v>
      </c>
      <c r="P99" s="39">
        <v>0</v>
      </c>
      <c r="Q99" s="39">
        <v>0</v>
      </c>
      <c r="R99" s="39">
        <v>1263.0899999999999</v>
      </c>
      <c r="S99" s="36">
        <v>23149.3</v>
      </c>
      <c r="T99" s="39">
        <v>0</v>
      </c>
      <c r="U99" s="39">
        <v>-5799.74</v>
      </c>
      <c r="V99" s="39">
        <v>1068.42</v>
      </c>
      <c r="W99" s="39">
        <v>2311.19</v>
      </c>
      <c r="X99" s="39">
        <v>-2538.02</v>
      </c>
      <c r="Y99" s="39">
        <v>1323.7399999999998</v>
      </c>
      <c r="Z99" s="39">
        <v>220.77999999999997</v>
      </c>
      <c r="AA99" s="39">
        <v>0</v>
      </c>
      <c r="AB99" s="39">
        <v>0</v>
      </c>
      <c r="AC99" s="39">
        <v>0</v>
      </c>
      <c r="AD99" s="39">
        <v>0</v>
      </c>
      <c r="AE99" s="39">
        <v>35862.25</v>
      </c>
      <c r="AF99" s="39">
        <v>1.9999999999999997E-2</v>
      </c>
      <c r="AG99" s="39">
        <v>0</v>
      </c>
      <c r="AH99" s="40">
        <f t="shared" si="22"/>
        <v>59037.859999999993</v>
      </c>
      <c r="AI99" s="41">
        <v>62.09</v>
      </c>
      <c r="AJ99" s="36">
        <v>0</v>
      </c>
      <c r="AK99" s="36">
        <v>0</v>
      </c>
      <c r="AL99" s="41">
        <v>0</v>
      </c>
      <c r="AM99" s="42">
        <f t="shared" si="23"/>
        <v>59099.94999999999</v>
      </c>
    </row>
    <row r="100" spans="1:39" s="57" customFormat="1" hidden="1" outlineLevel="2" x14ac:dyDescent="0.2">
      <c r="A100" s="43" t="s">
        <v>318</v>
      </c>
      <c r="B100" s="43" t="s">
        <v>319</v>
      </c>
      <c r="C100" s="44" t="s">
        <v>361</v>
      </c>
      <c r="D100" s="44" t="s">
        <v>72</v>
      </c>
      <c r="E100" s="33" t="s">
        <v>384</v>
      </c>
      <c r="F100" s="45" t="s">
        <v>363</v>
      </c>
      <c r="G100" s="45" t="s">
        <v>87</v>
      </c>
      <c r="H100" s="44" t="s">
        <v>364</v>
      </c>
      <c r="I100" s="44" t="s">
        <v>70</v>
      </c>
      <c r="J100" s="44" t="s">
        <v>385</v>
      </c>
      <c r="K100" s="46"/>
      <c r="L100" s="36">
        <v>0</v>
      </c>
      <c r="M100" s="36">
        <v>0</v>
      </c>
      <c r="N100" s="37">
        <f t="shared" si="24"/>
        <v>0</v>
      </c>
      <c r="O100" s="39">
        <v>943458.07</v>
      </c>
      <c r="P100" s="39">
        <v>64884.380000000005</v>
      </c>
      <c r="Q100" s="39">
        <v>0</v>
      </c>
      <c r="R100" s="39">
        <v>681641.08</v>
      </c>
      <c r="S100" s="36">
        <v>245077.19999999998</v>
      </c>
      <c r="T100" s="39">
        <v>0</v>
      </c>
      <c r="U100" s="39">
        <v>0</v>
      </c>
      <c r="V100" s="39">
        <v>21100.15</v>
      </c>
      <c r="W100" s="39">
        <v>49020.21</v>
      </c>
      <c r="X100" s="39">
        <v>0</v>
      </c>
      <c r="Y100" s="39">
        <v>619693</v>
      </c>
      <c r="Z100" s="39">
        <v>206340.58</v>
      </c>
      <c r="AA100" s="39">
        <v>0</v>
      </c>
      <c r="AB100" s="39">
        <v>16861.18</v>
      </c>
      <c r="AC100" s="39">
        <v>0</v>
      </c>
      <c r="AD100" s="39">
        <v>0</v>
      </c>
      <c r="AE100" s="39">
        <v>35361.079999999994</v>
      </c>
      <c r="AF100" s="39">
        <v>-119.32</v>
      </c>
      <c r="AG100" s="39">
        <v>0</v>
      </c>
      <c r="AH100" s="40">
        <f t="shared" si="22"/>
        <v>2883317.6100000003</v>
      </c>
      <c r="AI100" s="41">
        <v>7291.04</v>
      </c>
      <c r="AJ100" s="36">
        <v>23180.83</v>
      </c>
      <c r="AK100" s="36">
        <v>2622.61</v>
      </c>
      <c r="AL100" s="41">
        <v>0</v>
      </c>
      <c r="AM100" s="42">
        <f t="shared" si="23"/>
        <v>2916412.0900000003</v>
      </c>
    </row>
    <row r="101" spans="1:39" s="57" customFormat="1" hidden="1" outlineLevel="2" x14ac:dyDescent="0.2">
      <c r="A101" s="43" t="s">
        <v>318</v>
      </c>
      <c r="B101" s="43" t="s">
        <v>319</v>
      </c>
      <c r="C101" s="44" t="s">
        <v>361</v>
      </c>
      <c r="D101" s="44" t="s">
        <v>89</v>
      </c>
      <c r="E101" s="33" t="s">
        <v>386</v>
      </c>
      <c r="F101" s="45" t="s">
        <v>363</v>
      </c>
      <c r="G101" s="45" t="s">
        <v>387</v>
      </c>
      <c r="H101" s="44" t="s">
        <v>364</v>
      </c>
      <c r="I101" s="44" t="s">
        <v>70</v>
      </c>
      <c r="J101" s="44" t="s">
        <v>388</v>
      </c>
      <c r="K101" s="46"/>
      <c r="L101" s="36">
        <v>0</v>
      </c>
      <c r="M101" s="36">
        <v>0</v>
      </c>
      <c r="N101" s="37">
        <f t="shared" si="24"/>
        <v>0</v>
      </c>
      <c r="O101" s="39">
        <v>572914.26</v>
      </c>
      <c r="P101" s="39">
        <v>113915.85</v>
      </c>
      <c r="Q101" s="39">
        <v>0</v>
      </c>
      <c r="R101" s="39">
        <v>581016.75</v>
      </c>
      <c r="S101" s="36">
        <v>-3825.47</v>
      </c>
      <c r="T101" s="39">
        <v>0</v>
      </c>
      <c r="U101" s="39">
        <v>-28184.079999999998</v>
      </c>
      <c r="V101" s="39">
        <v>21325.91</v>
      </c>
      <c r="W101" s="39">
        <v>0</v>
      </c>
      <c r="X101" s="39">
        <v>331211.58</v>
      </c>
      <c r="Y101" s="39">
        <v>388982.58</v>
      </c>
      <c r="Z101" s="39">
        <v>184785.36</v>
      </c>
      <c r="AA101" s="39">
        <v>0</v>
      </c>
      <c r="AB101" s="39">
        <v>50786.9</v>
      </c>
      <c r="AC101" s="39">
        <v>0</v>
      </c>
      <c r="AD101" s="39">
        <v>0</v>
      </c>
      <c r="AE101" s="39">
        <v>36634.160000000003</v>
      </c>
      <c r="AF101" s="39">
        <v>138.91999999999999</v>
      </c>
      <c r="AG101" s="39">
        <v>0</v>
      </c>
      <c r="AH101" s="40">
        <f t="shared" si="22"/>
        <v>2249702.7199999997</v>
      </c>
      <c r="AI101" s="41">
        <v>5705.5099999999993</v>
      </c>
      <c r="AJ101" s="36">
        <v>20234.310000000001</v>
      </c>
      <c r="AK101" s="36">
        <v>2136.2399999999998</v>
      </c>
      <c r="AL101" s="41">
        <v>4428.67</v>
      </c>
      <c r="AM101" s="42">
        <f t="shared" si="23"/>
        <v>2282207.4499999997</v>
      </c>
    </row>
    <row r="102" spans="1:39" s="57" customFormat="1" hidden="1" outlineLevel="2" x14ac:dyDescent="0.2">
      <c r="A102" s="43" t="s">
        <v>318</v>
      </c>
      <c r="B102" s="43" t="s">
        <v>319</v>
      </c>
      <c r="C102" s="44" t="s">
        <v>361</v>
      </c>
      <c r="D102" s="44" t="s">
        <v>132</v>
      </c>
      <c r="E102" s="33" t="s">
        <v>389</v>
      </c>
      <c r="F102" s="45" t="s">
        <v>363</v>
      </c>
      <c r="G102" s="45" t="s">
        <v>390</v>
      </c>
      <c r="H102" s="44" t="s">
        <v>364</v>
      </c>
      <c r="I102" s="44" t="s">
        <v>70</v>
      </c>
      <c r="J102" s="44" t="s">
        <v>391</v>
      </c>
      <c r="K102" s="46"/>
      <c r="L102" s="36">
        <v>0</v>
      </c>
      <c r="M102" s="36">
        <v>0</v>
      </c>
      <c r="N102" s="37">
        <f t="shared" si="24"/>
        <v>0</v>
      </c>
      <c r="O102" s="39">
        <v>639371.01</v>
      </c>
      <c r="P102" s="39">
        <v>142227.85</v>
      </c>
      <c r="Q102" s="39">
        <v>0</v>
      </c>
      <c r="R102" s="39">
        <v>690164.01</v>
      </c>
      <c r="S102" s="36">
        <v>39050.79</v>
      </c>
      <c r="T102" s="39">
        <v>0</v>
      </c>
      <c r="U102" s="39">
        <v>-14040.64</v>
      </c>
      <c r="V102" s="39">
        <v>160940.38</v>
      </c>
      <c r="W102" s="39">
        <v>59590.079999999994</v>
      </c>
      <c r="X102" s="39">
        <v>106699.69</v>
      </c>
      <c r="Y102" s="39">
        <v>442920.33999999997</v>
      </c>
      <c r="Z102" s="39">
        <v>91518.42</v>
      </c>
      <c r="AA102" s="39">
        <v>0</v>
      </c>
      <c r="AB102" s="39">
        <v>54904.75</v>
      </c>
      <c r="AC102" s="39">
        <v>0</v>
      </c>
      <c r="AD102" s="39">
        <v>0</v>
      </c>
      <c r="AE102" s="39">
        <v>298618</v>
      </c>
      <c r="AF102" s="39">
        <v>1586.4899999999998</v>
      </c>
      <c r="AG102" s="39">
        <v>0</v>
      </c>
      <c r="AH102" s="40">
        <f t="shared" si="22"/>
        <v>2713551.1700000004</v>
      </c>
      <c r="AI102" s="41">
        <v>6870.9999999999991</v>
      </c>
      <c r="AJ102" s="36">
        <v>21877.95</v>
      </c>
      <c r="AK102" s="36">
        <v>2305.83</v>
      </c>
      <c r="AL102" s="41">
        <v>3793.12</v>
      </c>
      <c r="AM102" s="42">
        <f t="shared" si="23"/>
        <v>2748399.0700000008</v>
      </c>
    </row>
    <row r="103" spans="1:39" s="57" customFormat="1" hidden="1" outlineLevel="2" x14ac:dyDescent="0.2">
      <c r="A103" s="43" t="s">
        <v>318</v>
      </c>
      <c r="B103" s="43" t="s">
        <v>319</v>
      </c>
      <c r="C103" s="60" t="s">
        <v>361</v>
      </c>
      <c r="D103" s="60" t="s">
        <v>191</v>
      </c>
      <c r="E103" s="61" t="s">
        <v>392</v>
      </c>
      <c r="F103" s="62" t="s">
        <v>363</v>
      </c>
      <c r="G103" s="62" t="s">
        <v>393</v>
      </c>
      <c r="H103" s="60" t="s">
        <v>364</v>
      </c>
      <c r="I103" s="60" t="s">
        <v>70</v>
      </c>
      <c r="J103" s="60" t="s">
        <v>394</v>
      </c>
      <c r="K103" s="63"/>
      <c r="L103" s="36">
        <v>0</v>
      </c>
      <c r="M103" s="36">
        <v>0</v>
      </c>
      <c r="N103" s="37">
        <f t="shared" si="24"/>
        <v>0</v>
      </c>
      <c r="O103" s="39">
        <v>280879.77999999997</v>
      </c>
      <c r="P103" s="39">
        <v>658290.61</v>
      </c>
      <c r="Q103" s="39">
        <v>48.89</v>
      </c>
      <c r="R103" s="39">
        <v>293425.83999999997</v>
      </c>
      <c r="S103" s="36">
        <v>63380.46</v>
      </c>
      <c r="T103" s="39">
        <v>114.07</v>
      </c>
      <c r="U103" s="39">
        <v>-9518.2799999999988</v>
      </c>
      <c r="V103" s="39">
        <v>50298.319999999992</v>
      </c>
      <c r="W103" s="39">
        <v>6414.47</v>
      </c>
      <c r="X103" s="39">
        <v>155976.05000000002</v>
      </c>
      <c r="Y103" s="39">
        <v>757576.94</v>
      </c>
      <c r="Z103" s="39">
        <v>79903.22</v>
      </c>
      <c r="AA103" s="39">
        <v>114.07</v>
      </c>
      <c r="AB103" s="39">
        <v>39156.04</v>
      </c>
      <c r="AC103" s="39">
        <v>48.89</v>
      </c>
      <c r="AD103" s="39">
        <v>0</v>
      </c>
      <c r="AE103" s="39">
        <v>46245.799999999996</v>
      </c>
      <c r="AF103" s="39">
        <v>-5713.9400000000005</v>
      </c>
      <c r="AG103" s="39">
        <v>0</v>
      </c>
      <c r="AH103" s="40">
        <f t="shared" si="22"/>
        <v>2416641.23</v>
      </c>
      <c r="AI103" s="41">
        <v>6172.59</v>
      </c>
      <c r="AJ103" s="36">
        <v>19743.53</v>
      </c>
      <c r="AK103" s="36">
        <v>3076.61</v>
      </c>
      <c r="AL103" s="41">
        <v>23401.759999999998</v>
      </c>
      <c r="AM103" s="42">
        <f t="shared" si="23"/>
        <v>2469035.7199999993</v>
      </c>
    </row>
    <row r="104" spans="1:39" s="57" customFormat="1" hidden="1" outlineLevel="2" x14ac:dyDescent="0.2">
      <c r="A104" s="43" t="s">
        <v>318</v>
      </c>
      <c r="B104" s="43" t="s">
        <v>319</v>
      </c>
      <c r="C104" s="44" t="s">
        <v>361</v>
      </c>
      <c r="D104" s="44" t="s">
        <v>238</v>
      </c>
      <c r="E104" s="33" t="s">
        <v>395</v>
      </c>
      <c r="F104" s="45" t="s">
        <v>363</v>
      </c>
      <c r="G104" s="45" t="s">
        <v>396</v>
      </c>
      <c r="H104" s="44" t="s">
        <v>364</v>
      </c>
      <c r="I104" s="44" t="s">
        <v>70</v>
      </c>
      <c r="J104" s="44" t="s">
        <v>397</v>
      </c>
      <c r="K104" s="46"/>
      <c r="L104" s="36">
        <v>0</v>
      </c>
      <c r="M104" s="36">
        <v>0</v>
      </c>
      <c r="N104" s="37">
        <f t="shared" si="24"/>
        <v>0</v>
      </c>
      <c r="O104" s="39">
        <v>902606.16</v>
      </c>
      <c r="P104" s="39">
        <v>92177.56</v>
      </c>
      <c r="Q104" s="39">
        <v>0</v>
      </c>
      <c r="R104" s="39">
        <v>1887700.7199999997</v>
      </c>
      <c r="S104" s="36">
        <v>196010.84</v>
      </c>
      <c r="T104" s="39">
        <v>0</v>
      </c>
      <c r="U104" s="39">
        <v>0</v>
      </c>
      <c r="V104" s="39">
        <v>68430.429999999993</v>
      </c>
      <c r="W104" s="39">
        <v>18768.439999999999</v>
      </c>
      <c r="X104" s="39">
        <v>246550.48</v>
      </c>
      <c r="Y104" s="39">
        <v>1716181.5100000002</v>
      </c>
      <c r="Z104" s="39">
        <v>155374.71000000002</v>
      </c>
      <c r="AA104" s="39">
        <v>0</v>
      </c>
      <c r="AB104" s="39">
        <v>-33663.81</v>
      </c>
      <c r="AC104" s="39">
        <v>0</v>
      </c>
      <c r="AD104" s="39">
        <v>0</v>
      </c>
      <c r="AE104" s="39">
        <v>9151.3500000000022</v>
      </c>
      <c r="AF104" s="39">
        <v>-2795.2799999999997</v>
      </c>
      <c r="AG104" s="39">
        <v>0</v>
      </c>
      <c r="AH104" s="40">
        <f t="shared" si="22"/>
        <v>5256493.1099999994</v>
      </c>
      <c r="AI104" s="41">
        <v>13484.65</v>
      </c>
      <c r="AJ104" s="36">
        <v>40313.93</v>
      </c>
      <c r="AK104" s="36">
        <v>6338.15</v>
      </c>
      <c r="AL104" s="41">
        <v>77233.919999999998</v>
      </c>
      <c r="AM104" s="42">
        <f t="shared" si="23"/>
        <v>5393863.7599999998</v>
      </c>
    </row>
    <row r="105" spans="1:39" s="57" customFormat="1" hidden="1" outlineLevel="2" x14ac:dyDescent="0.2">
      <c r="A105" s="43" t="s">
        <v>318</v>
      </c>
      <c r="B105" s="43" t="s">
        <v>319</v>
      </c>
      <c r="C105" s="44" t="s">
        <v>361</v>
      </c>
      <c r="D105" s="44" t="s">
        <v>242</v>
      </c>
      <c r="E105" s="33" t="s">
        <v>398</v>
      </c>
      <c r="F105" s="45" t="s">
        <v>363</v>
      </c>
      <c r="G105" s="45" t="s">
        <v>399</v>
      </c>
      <c r="H105" s="44" t="s">
        <v>364</v>
      </c>
      <c r="I105" s="44" t="s">
        <v>70</v>
      </c>
      <c r="J105" s="44" t="s">
        <v>400</v>
      </c>
      <c r="K105" s="46"/>
      <c r="L105" s="36">
        <v>0</v>
      </c>
      <c r="M105" s="36">
        <v>0</v>
      </c>
      <c r="N105" s="37">
        <f t="shared" si="24"/>
        <v>0</v>
      </c>
      <c r="O105" s="39">
        <v>58802.93</v>
      </c>
      <c r="P105" s="39">
        <v>0</v>
      </c>
      <c r="Q105" s="39">
        <v>0</v>
      </c>
      <c r="R105" s="39">
        <v>42071.72</v>
      </c>
      <c r="S105" s="36">
        <v>16391.87</v>
      </c>
      <c r="T105" s="39">
        <v>0</v>
      </c>
      <c r="U105" s="39">
        <v>0</v>
      </c>
      <c r="V105" s="39">
        <v>42578.329999999994</v>
      </c>
      <c r="W105" s="39">
        <v>0</v>
      </c>
      <c r="X105" s="39">
        <v>17650.8</v>
      </c>
      <c r="Y105" s="39">
        <v>27803.17</v>
      </c>
      <c r="Z105" s="39">
        <v>0</v>
      </c>
      <c r="AA105" s="39">
        <v>0</v>
      </c>
      <c r="AB105" s="39">
        <v>663.21999999999991</v>
      </c>
      <c r="AC105" s="39">
        <v>0</v>
      </c>
      <c r="AD105" s="39">
        <v>0</v>
      </c>
      <c r="AE105" s="39">
        <v>0</v>
      </c>
      <c r="AF105" s="39">
        <v>0.01</v>
      </c>
      <c r="AG105" s="39">
        <v>0</v>
      </c>
      <c r="AH105" s="40">
        <f t="shared" si="22"/>
        <v>205962.04999999996</v>
      </c>
      <c r="AI105" s="41">
        <v>519.48</v>
      </c>
      <c r="AJ105" s="36">
        <v>1273.9000000000001</v>
      </c>
      <c r="AK105" s="36">
        <v>38.82</v>
      </c>
      <c r="AL105" s="41">
        <v>0</v>
      </c>
      <c r="AM105" s="42">
        <f t="shared" si="23"/>
        <v>207794.24999999997</v>
      </c>
    </row>
    <row r="106" spans="1:39" s="57" customFormat="1" hidden="1" outlineLevel="2" x14ac:dyDescent="0.2">
      <c r="A106" s="43" t="s">
        <v>318</v>
      </c>
      <c r="B106" s="43" t="s">
        <v>319</v>
      </c>
      <c r="C106" s="44" t="s">
        <v>361</v>
      </c>
      <c r="D106" s="44" t="s">
        <v>246</v>
      </c>
      <c r="E106" s="33" t="s">
        <v>401</v>
      </c>
      <c r="F106" s="45" t="s">
        <v>363</v>
      </c>
      <c r="G106" s="45" t="s">
        <v>402</v>
      </c>
      <c r="H106" s="44" t="s">
        <v>364</v>
      </c>
      <c r="I106" s="44" t="s">
        <v>70</v>
      </c>
      <c r="J106" s="44" t="s">
        <v>403</v>
      </c>
      <c r="K106" s="46"/>
      <c r="L106" s="36">
        <v>0</v>
      </c>
      <c r="M106" s="36">
        <v>0</v>
      </c>
      <c r="N106" s="37">
        <f t="shared" si="24"/>
        <v>0</v>
      </c>
      <c r="O106" s="39">
        <v>0</v>
      </c>
      <c r="P106" s="39">
        <v>0</v>
      </c>
      <c r="Q106" s="39">
        <v>0</v>
      </c>
      <c r="R106" s="39">
        <v>0</v>
      </c>
      <c r="S106" s="36">
        <v>0</v>
      </c>
      <c r="T106" s="39">
        <v>0</v>
      </c>
      <c r="U106" s="39">
        <v>0</v>
      </c>
      <c r="V106" s="39">
        <v>0</v>
      </c>
      <c r="W106" s="39">
        <v>0</v>
      </c>
      <c r="X106" s="39">
        <v>0</v>
      </c>
      <c r="Y106" s="39">
        <v>0</v>
      </c>
      <c r="Z106" s="39">
        <v>0</v>
      </c>
      <c r="AA106" s="39">
        <v>0</v>
      </c>
      <c r="AB106" s="39">
        <v>0</v>
      </c>
      <c r="AC106" s="39">
        <v>0</v>
      </c>
      <c r="AD106" s="39">
        <v>0</v>
      </c>
      <c r="AE106" s="39">
        <v>0</v>
      </c>
      <c r="AF106" s="39">
        <v>0</v>
      </c>
      <c r="AG106" s="39">
        <v>0</v>
      </c>
      <c r="AH106" s="40">
        <f t="shared" si="22"/>
        <v>0</v>
      </c>
      <c r="AI106" s="41">
        <v>0</v>
      </c>
      <c r="AJ106" s="36">
        <v>0</v>
      </c>
      <c r="AK106" s="36">
        <v>0</v>
      </c>
      <c r="AL106" s="41">
        <v>0</v>
      </c>
      <c r="AM106" s="42">
        <f t="shared" si="23"/>
        <v>0</v>
      </c>
    </row>
    <row r="107" spans="1:39" s="57" customFormat="1" hidden="1" outlineLevel="2" x14ac:dyDescent="0.2">
      <c r="A107" s="43" t="s">
        <v>318</v>
      </c>
      <c r="B107" s="43" t="s">
        <v>319</v>
      </c>
      <c r="C107" s="44" t="s">
        <v>404</v>
      </c>
      <c r="D107" s="44" t="s">
        <v>65</v>
      </c>
      <c r="E107" s="33" t="s">
        <v>405</v>
      </c>
      <c r="F107" s="45" t="s">
        <v>406</v>
      </c>
      <c r="G107" s="45" t="s">
        <v>68</v>
      </c>
      <c r="H107" s="44" t="s">
        <v>407</v>
      </c>
      <c r="I107" s="44" t="s">
        <v>70</v>
      </c>
      <c r="J107" s="44" t="s">
        <v>408</v>
      </c>
      <c r="K107" s="46"/>
      <c r="L107" s="36">
        <v>0</v>
      </c>
      <c r="M107" s="36">
        <v>4.51</v>
      </c>
      <c r="N107" s="37">
        <f t="shared" si="24"/>
        <v>4.51</v>
      </c>
      <c r="O107" s="39">
        <v>99403.17</v>
      </c>
      <c r="P107" s="39">
        <v>85017.29</v>
      </c>
      <c r="Q107" s="39">
        <v>777.87000000000012</v>
      </c>
      <c r="R107" s="39">
        <v>326721.42</v>
      </c>
      <c r="S107" s="36">
        <v>15820.679999999998</v>
      </c>
      <c r="T107" s="39">
        <v>1814.96</v>
      </c>
      <c r="U107" s="39">
        <v>-7494.11</v>
      </c>
      <c r="V107" s="39">
        <v>2073.77</v>
      </c>
      <c r="W107" s="39">
        <v>10205.199999999999</v>
      </c>
      <c r="X107" s="39">
        <v>62905.83</v>
      </c>
      <c r="Y107" s="39">
        <v>358997.45</v>
      </c>
      <c r="Z107" s="39">
        <v>16709.899999999998</v>
      </c>
      <c r="AA107" s="39">
        <v>1814.96</v>
      </c>
      <c r="AB107" s="39">
        <v>-3330.2200000000003</v>
      </c>
      <c r="AC107" s="39">
        <v>777.79000000000008</v>
      </c>
      <c r="AD107" s="39">
        <v>153.04</v>
      </c>
      <c r="AE107" s="39">
        <v>20656.96</v>
      </c>
      <c r="AF107" s="39">
        <v>51.859999999999992</v>
      </c>
      <c r="AG107" s="39">
        <v>0</v>
      </c>
      <c r="AH107" s="40">
        <f t="shared" si="22"/>
        <v>993082.32999999984</v>
      </c>
      <c r="AI107" s="41">
        <v>2498.6000000000004</v>
      </c>
      <c r="AJ107" s="36">
        <v>0</v>
      </c>
      <c r="AK107" s="36">
        <v>0</v>
      </c>
      <c r="AL107" s="41">
        <v>3866.26</v>
      </c>
      <c r="AM107" s="42">
        <f t="shared" si="23"/>
        <v>999447.18999999983</v>
      </c>
    </row>
    <row r="108" spans="1:39" s="57" customFormat="1" hidden="1" outlineLevel="2" x14ac:dyDescent="0.2">
      <c r="A108" s="43" t="s">
        <v>318</v>
      </c>
      <c r="B108" s="43" t="s">
        <v>319</v>
      </c>
      <c r="C108" s="44" t="s">
        <v>404</v>
      </c>
      <c r="D108" s="44" t="s">
        <v>72</v>
      </c>
      <c r="E108" s="33" t="s">
        <v>409</v>
      </c>
      <c r="F108" s="45" t="s">
        <v>406</v>
      </c>
      <c r="G108" s="45" t="s">
        <v>74</v>
      </c>
      <c r="H108" s="44" t="s">
        <v>407</v>
      </c>
      <c r="I108" s="44" t="s">
        <v>70</v>
      </c>
      <c r="J108" s="44" t="s">
        <v>410</v>
      </c>
      <c r="K108" s="46"/>
      <c r="L108" s="36">
        <v>-0.03</v>
      </c>
      <c r="M108" s="36">
        <v>739.6099999999999</v>
      </c>
      <c r="N108" s="37">
        <f t="shared" si="24"/>
        <v>739.57999999999993</v>
      </c>
      <c r="O108" s="39">
        <v>930326.72</v>
      </c>
      <c r="P108" s="39">
        <v>674429</v>
      </c>
      <c r="Q108" s="39">
        <v>7190.6799999999994</v>
      </c>
      <c r="R108" s="39">
        <v>3088727.0100000002</v>
      </c>
      <c r="S108" s="36">
        <v>304411.84999999998</v>
      </c>
      <c r="T108" s="39">
        <v>16777.420000000002</v>
      </c>
      <c r="U108" s="39">
        <v>-16713.300000000003</v>
      </c>
      <c r="V108" s="39">
        <v>82878.719999999987</v>
      </c>
      <c r="W108" s="39">
        <v>110913.64</v>
      </c>
      <c r="X108" s="39">
        <v>589091.84999999986</v>
      </c>
      <c r="Y108" s="39">
        <v>3056962.37</v>
      </c>
      <c r="Z108" s="39">
        <v>263209.06</v>
      </c>
      <c r="AA108" s="39">
        <v>16777.420000000002</v>
      </c>
      <c r="AB108" s="39">
        <v>19444.649999999998</v>
      </c>
      <c r="AC108" s="39">
        <v>7189.98</v>
      </c>
      <c r="AD108" s="39">
        <v>41360.1</v>
      </c>
      <c r="AE108" s="39">
        <v>206779.24</v>
      </c>
      <c r="AF108" s="39">
        <v>-64301.090000000004</v>
      </c>
      <c r="AG108" s="39">
        <v>0</v>
      </c>
      <c r="AH108" s="40">
        <f t="shared" si="22"/>
        <v>9336194.9000000004</v>
      </c>
      <c r="AI108" s="41">
        <v>23684.46</v>
      </c>
      <c r="AJ108" s="36">
        <v>73902.070000000007</v>
      </c>
      <c r="AK108" s="36">
        <v>8131.04</v>
      </c>
      <c r="AL108" s="41">
        <v>31893.99</v>
      </c>
      <c r="AM108" s="42">
        <f t="shared" si="23"/>
        <v>9473806.4600000009</v>
      </c>
    </row>
    <row r="109" spans="1:39" s="57" customFormat="1" outlineLevel="1" collapsed="1" x14ac:dyDescent="0.2">
      <c r="A109" s="47" t="s">
        <v>411</v>
      </c>
      <c r="B109" s="47"/>
      <c r="C109" s="49"/>
      <c r="D109" s="49"/>
      <c r="E109" s="50"/>
      <c r="F109" s="51"/>
      <c r="G109" s="51"/>
      <c r="H109" s="49"/>
      <c r="I109" s="49"/>
      <c r="J109" s="49"/>
      <c r="K109" s="52">
        <f t="shared" ref="K109:AM109" si="25">SUBTOTAL(9,K79:K108)</f>
        <v>0</v>
      </c>
      <c r="L109" s="53">
        <f t="shared" si="25"/>
        <v>-10533.050000000001</v>
      </c>
      <c r="M109" s="53">
        <f t="shared" si="25"/>
        <v>35015.370000000003</v>
      </c>
      <c r="N109" s="53">
        <f t="shared" si="25"/>
        <v>24482.32</v>
      </c>
      <c r="O109" s="40">
        <f t="shared" si="25"/>
        <v>8450261.8200000003</v>
      </c>
      <c r="P109" s="54">
        <f t="shared" si="25"/>
        <v>7768141.7799999984</v>
      </c>
      <c r="Q109" s="54">
        <f t="shared" si="25"/>
        <v>136740.24999999997</v>
      </c>
      <c r="R109" s="55">
        <f t="shared" si="25"/>
        <v>31931616.990000002</v>
      </c>
      <c r="S109" s="40">
        <f t="shared" si="25"/>
        <v>3341337.5700000003</v>
      </c>
      <c r="T109" s="40">
        <f t="shared" si="25"/>
        <v>319045.12000000011</v>
      </c>
      <c r="U109" s="40">
        <f t="shared" si="25"/>
        <v>157971.28000000003</v>
      </c>
      <c r="V109" s="40">
        <f t="shared" si="25"/>
        <v>1613234.89</v>
      </c>
      <c r="W109" s="40">
        <f t="shared" si="25"/>
        <v>1155061.5799999996</v>
      </c>
      <c r="X109" s="40">
        <f t="shared" si="25"/>
        <v>7297702.8699999973</v>
      </c>
      <c r="Y109" s="40">
        <f t="shared" si="25"/>
        <v>31121001.890000015</v>
      </c>
      <c r="Z109" s="40">
        <f t="shared" si="25"/>
        <v>2845355.7399999998</v>
      </c>
      <c r="AA109" s="40">
        <f t="shared" si="25"/>
        <v>319045.12000000011</v>
      </c>
      <c r="AB109" s="40">
        <f t="shared" si="25"/>
        <v>624354.87</v>
      </c>
      <c r="AC109" s="40">
        <f t="shared" si="25"/>
        <v>136727.16</v>
      </c>
      <c r="AD109" s="40">
        <f t="shared" si="25"/>
        <v>66573.179999999993</v>
      </c>
      <c r="AE109" s="40">
        <f t="shared" si="25"/>
        <v>1761525.9600000002</v>
      </c>
      <c r="AF109" s="40">
        <f t="shared" si="25"/>
        <v>-79579.12000000001</v>
      </c>
      <c r="AG109" s="40">
        <f t="shared" si="25"/>
        <v>0</v>
      </c>
      <c r="AH109" s="40">
        <f t="shared" si="25"/>
        <v>98990601.270000011</v>
      </c>
      <c r="AI109" s="56">
        <f t="shared" si="25"/>
        <v>250634.63000000003</v>
      </c>
      <c r="AJ109" s="40">
        <f t="shared" si="25"/>
        <v>763818.74</v>
      </c>
      <c r="AK109" s="40">
        <f t="shared" si="25"/>
        <v>110933.97</v>
      </c>
      <c r="AL109" s="40">
        <f t="shared" si="25"/>
        <v>172261.45</v>
      </c>
      <c r="AM109" s="42">
        <f t="shared" si="25"/>
        <v>100288250.06000003</v>
      </c>
    </row>
    <row r="110" spans="1:39" s="57" customFormat="1" hidden="1" outlineLevel="2" x14ac:dyDescent="0.2">
      <c r="A110" s="43" t="s">
        <v>412</v>
      </c>
      <c r="B110" s="43" t="s">
        <v>413</v>
      </c>
      <c r="C110" s="44" t="s">
        <v>414</v>
      </c>
      <c r="D110" s="44" t="s">
        <v>65</v>
      </c>
      <c r="E110" s="33" t="s">
        <v>415</v>
      </c>
      <c r="F110" s="45" t="s">
        <v>416</v>
      </c>
      <c r="G110" s="45" t="s">
        <v>79</v>
      </c>
      <c r="H110" s="44" t="s">
        <v>417</v>
      </c>
      <c r="I110" s="44" t="s">
        <v>70</v>
      </c>
      <c r="J110" s="44" t="s">
        <v>418</v>
      </c>
      <c r="K110" s="46"/>
      <c r="L110" s="36">
        <v>0</v>
      </c>
      <c r="M110" s="36">
        <v>0</v>
      </c>
      <c r="N110" s="37">
        <f>L110+M110</f>
        <v>0</v>
      </c>
      <c r="O110" s="39">
        <v>15592.56</v>
      </c>
      <c r="P110" s="39">
        <v>13138.18</v>
      </c>
      <c r="Q110" s="39">
        <v>404.79999999999995</v>
      </c>
      <c r="R110" s="39">
        <v>44223.75</v>
      </c>
      <c r="S110" s="36">
        <v>1910.38</v>
      </c>
      <c r="T110" s="39">
        <v>944.43999999999994</v>
      </c>
      <c r="U110" s="39">
        <v>1069.75</v>
      </c>
      <c r="V110" s="39">
        <v>1348.72</v>
      </c>
      <c r="W110" s="39">
        <v>1598.6899999999998</v>
      </c>
      <c r="X110" s="39">
        <v>11770.220000000001</v>
      </c>
      <c r="Y110" s="39">
        <v>41773.970000000008</v>
      </c>
      <c r="Z110" s="39">
        <v>1152.21</v>
      </c>
      <c r="AA110" s="39">
        <v>944.43999999999994</v>
      </c>
      <c r="AB110" s="39">
        <v>189.32</v>
      </c>
      <c r="AC110" s="39">
        <v>404.75999999999993</v>
      </c>
      <c r="AD110" s="39">
        <v>0</v>
      </c>
      <c r="AE110" s="39">
        <v>1484</v>
      </c>
      <c r="AF110" s="39">
        <v>1.1599999999999999</v>
      </c>
      <c r="AG110" s="39">
        <v>0</v>
      </c>
      <c r="AH110" s="40">
        <f>SUM(N110:AG110)</f>
        <v>137951.35000000003</v>
      </c>
      <c r="AI110" s="41">
        <v>346.06999999999994</v>
      </c>
      <c r="AJ110" s="36">
        <v>0</v>
      </c>
      <c r="AK110" s="36">
        <v>0</v>
      </c>
      <c r="AL110" s="41">
        <v>122.37</v>
      </c>
      <c r="AM110" s="42">
        <f t="shared" ref="AM110:AM113" si="26">SUM(AH110:AL110)</f>
        <v>138419.79000000004</v>
      </c>
    </row>
    <row r="111" spans="1:39" s="57" customFormat="1" hidden="1" outlineLevel="2" x14ac:dyDescent="0.2">
      <c r="A111" s="43" t="s">
        <v>412</v>
      </c>
      <c r="B111" s="43" t="s">
        <v>413</v>
      </c>
      <c r="C111" s="44" t="s">
        <v>414</v>
      </c>
      <c r="D111" s="44" t="s">
        <v>82</v>
      </c>
      <c r="E111" s="33" t="s">
        <v>419</v>
      </c>
      <c r="F111" s="45" t="s">
        <v>416</v>
      </c>
      <c r="G111" s="45" t="s">
        <v>420</v>
      </c>
      <c r="H111" s="44" t="s">
        <v>417</v>
      </c>
      <c r="I111" s="44" t="s">
        <v>70</v>
      </c>
      <c r="J111" s="44" t="s">
        <v>421</v>
      </c>
      <c r="K111" s="46"/>
      <c r="L111" s="36">
        <v>0</v>
      </c>
      <c r="M111" s="36">
        <v>0</v>
      </c>
      <c r="N111" s="37">
        <f t="shared" ref="N111:N113" si="27">L111+M111</f>
        <v>0</v>
      </c>
      <c r="O111" s="39">
        <v>97943.67</v>
      </c>
      <c r="P111" s="39">
        <v>80561.13</v>
      </c>
      <c r="Q111" s="39">
        <v>2356.8200000000002</v>
      </c>
      <c r="R111" s="39">
        <v>295384.36</v>
      </c>
      <c r="S111" s="36">
        <v>23333.810000000009</v>
      </c>
      <c r="T111" s="39">
        <v>5498.9899999999989</v>
      </c>
      <c r="U111" s="39">
        <v>6709.3599999999979</v>
      </c>
      <c r="V111" s="39">
        <v>39417.18</v>
      </c>
      <c r="W111" s="39">
        <v>11286.65</v>
      </c>
      <c r="X111" s="39">
        <v>84950.23</v>
      </c>
      <c r="Y111" s="39">
        <v>269936.99</v>
      </c>
      <c r="Z111" s="39">
        <v>10215.56</v>
      </c>
      <c r="AA111" s="39">
        <v>5498.9899999999989</v>
      </c>
      <c r="AB111" s="39">
        <v>25702.249999999996</v>
      </c>
      <c r="AC111" s="39">
        <v>2356.5900000000006</v>
      </c>
      <c r="AD111" s="39">
        <v>75.33</v>
      </c>
      <c r="AE111" s="39">
        <v>28859.530000000002</v>
      </c>
      <c r="AF111" s="39">
        <v>-110.87000000000002</v>
      </c>
      <c r="AG111" s="39">
        <v>0</v>
      </c>
      <c r="AH111" s="40">
        <f>SUM(N111:AG111)</f>
        <v>989976.57</v>
      </c>
      <c r="AI111" s="41">
        <v>2487.3699999999994</v>
      </c>
      <c r="AJ111" s="36">
        <v>0</v>
      </c>
      <c r="AK111" s="36">
        <v>0</v>
      </c>
      <c r="AL111" s="41">
        <v>2473.88</v>
      </c>
      <c r="AM111" s="42">
        <f t="shared" si="26"/>
        <v>994937.82</v>
      </c>
    </row>
    <row r="112" spans="1:39" s="57" customFormat="1" hidden="1" outlineLevel="2" x14ac:dyDescent="0.2">
      <c r="A112" s="43" t="s">
        <v>412</v>
      </c>
      <c r="B112" s="43" t="s">
        <v>413</v>
      </c>
      <c r="C112" s="44" t="s">
        <v>414</v>
      </c>
      <c r="D112" s="44" t="s">
        <v>72</v>
      </c>
      <c r="E112" s="33" t="s">
        <v>422</v>
      </c>
      <c r="F112" s="45" t="s">
        <v>416</v>
      </c>
      <c r="G112" s="45" t="s">
        <v>423</v>
      </c>
      <c r="H112" s="44" t="s">
        <v>417</v>
      </c>
      <c r="I112" s="44" t="s">
        <v>70</v>
      </c>
      <c r="J112" s="44" t="s">
        <v>424</v>
      </c>
      <c r="K112" s="46"/>
      <c r="L112" s="36">
        <v>0</v>
      </c>
      <c r="M112" s="36">
        <v>0</v>
      </c>
      <c r="N112" s="37">
        <f t="shared" si="27"/>
        <v>0</v>
      </c>
      <c r="O112" s="39">
        <v>95945.819999999992</v>
      </c>
      <c r="P112" s="39">
        <v>80850.36</v>
      </c>
      <c r="Q112" s="39">
        <v>2490.5</v>
      </c>
      <c r="R112" s="39">
        <v>272105.32</v>
      </c>
      <c r="S112" s="36">
        <v>11756.21</v>
      </c>
      <c r="T112" s="39">
        <v>5810.9400000000005</v>
      </c>
      <c r="U112" s="39">
        <v>6583.1</v>
      </c>
      <c r="V112" s="39">
        <v>14273.779999999999</v>
      </c>
      <c r="W112" s="39">
        <v>9838.0399999999991</v>
      </c>
      <c r="X112" s="39">
        <v>72432.03</v>
      </c>
      <c r="Y112" s="39">
        <v>252055.34</v>
      </c>
      <c r="Z112" s="39">
        <v>7090.57</v>
      </c>
      <c r="AA112" s="39">
        <v>5810.9400000000005</v>
      </c>
      <c r="AB112" s="39">
        <v>6107.61</v>
      </c>
      <c r="AC112" s="39">
        <v>2490.27</v>
      </c>
      <c r="AD112" s="39">
        <v>0</v>
      </c>
      <c r="AE112" s="39">
        <v>9100.41</v>
      </c>
      <c r="AF112" s="39">
        <v>7.3199999999999994</v>
      </c>
      <c r="AG112" s="39">
        <v>0</v>
      </c>
      <c r="AH112" s="40">
        <f>SUM(N112:AG112)</f>
        <v>854748.55999999982</v>
      </c>
      <c r="AI112" s="41">
        <v>2158.1500000000005</v>
      </c>
      <c r="AJ112" s="36">
        <v>5008.93</v>
      </c>
      <c r="AK112" s="36">
        <v>1321.32</v>
      </c>
      <c r="AL112" s="41">
        <v>5.45</v>
      </c>
      <c r="AM112" s="42">
        <f t="shared" si="26"/>
        <v>863242.4099999998</v>
      </c>
    </row>
    <row r="113" spans="1:39" s="57" customFormat="1" hidden="1" outlineLevel="2" x14ac:dyDescent="0.2">
      <c r="A113" s="43" t="s">
        <v>412</v>
      </c>
      <c r="B113" s="43" t="s">
        <v>413</v>
      </c>
      <c r="C113" s="44" t="s">
        <v>414</v>
      </c>
      <c r="D113" s="44" t="s">
        <v>89</v>
      </c>
      <c r="E113" s="33" t="s">
        <v>425</v>
      </c>
      <c r="F113" s="45" t="s">
        <v>416</v>
      </c>
      <c r="G113" s="45" t="s">
        <v>426</v>
      </c>
      <c r="H113" s="44" t="s">
        <v>417</v>
      </c>
      <c r="I113" s="44" t="s">
        <v>70</v>
      </c>
      <c r="J113" s="44" t="s">
        <v>427</v>
      </c>
      <c r="K113" s="46"/>
      <c r="L113" s="36">
        <v>0</v>
      </c>
      <c r="M113" s="36">
        <v>0</v>
      </c>
      <c r="N113" s="37">
        <f t="shared" si="27"/>
        <v>0</v>
      </c>
      <c r="O113" s="39">
        <v>602507.41</v>
      </c>
      <c r="P113" s="39">
        <v>495713.3</v>
      </c>
      <c r="Q113" s="39">
        <v>14499.72</v>
      </c>
      <c r="R113" s="39">
        <v>1817588.84</v>
      </c>
      <c r="S113" s="36">
        <v>143584.45000000001</v>
      </c>
      <c r="T113" s="39">
        <v>33830.980000000003</v>
      </c>
      <c r="U113" s="39">
        <v>41243.55000000001</v>
      </c>
      <c r="V113" s="39">
        <v>173078.2</v>
      </c>
      <c r="W113" s="39">
        <v>69386.3</v>
      </c>
      <c r="X113" s="39">
        <v>522546.51000000007</v>
      </c>
      <c r="Y113" s="39">
        <v>1621324.9799999993</v>
      </c>
      <c r="Z113" s="39">
        <v>62836.7</v>
      </c>
      <c r="AA113" s="39">
        <v>33830.980000000003</v>
      </c>
      <c r="AB113" s="39">
        <v>100668.90999999997</v>
      </c>
      <c r="AC113" s="39">
        <v>14498.32</v>
      </c>
      <c r="AD113" s="39">
        <v>456.53000000000003</v>
      </c>
      <c r="AE113" s="39">
        <v>178046.5</v>
      </c>
      <c r="AF113" s="39">
        <v>-681.94</v>
      </c>
      <c r="AG113" s="39">
        <v>0</v>
      </c>
      <c r="AH113" s="40">
        <f>SUM(N113:AG113)</f>
        <v>5924960.2400000002</v>
      </c>
      <c r="AI113" s="41">
        <v>14970.760000000002</v>
      </c>
      <c r="AJ113" s="36">
        <v>39776.75</v>
      </c>
      <c r="AK113" s="36">
        <v>8594.57</v>
      </c>
      <c r="AL113" s="41">
        <v>0</v>
      </c>
      <c r="AM113" s="42">
        <f t="shared" si="26"/>
        <v>5988302.3200000003</v>
      </c>
    </row>
    <row r="114" spans="1:39" s="57" customFormat="1" outlineLevel="1" collapsed="1" x14ac:dyDescent="0.2">
      <c r="A114" s="47" t="s">
        <v>428</v>
      </c>
      <c r="B114" s="47"/>
      <c r="C114" s="49"/>
      <c r="D114" s="49"/>
      <c r="E114" s="50"/>
      <c r="F114" s="51"/>
      <c r="G114" s="51"/>
      <c r="H114" s="49"/>
      <c r="I114" s="49"/>
      <c r="J114" s="49"/>
      <c r="K114" s="52">
        <f t="shared" ref="K114:AM114" si="28">SUBTOTAL(9,K110:K113)</f>
        <v>0</v>
      </c>
      <c r="L114" s="53">
        <f t="shared" si="28"/>
        <v>0</v>
      </c>
      <c r="M114" s="53">
        <f t="shared" si="28"/>
        <v>0</v>
      </c>
      <c r="N114" s="53">
        <f t="shared" si="28"/>
        <v>0</v>
      </c>
      <c r="O114" s="40">
        <f t="shared" si="28"/>
        <v>811989.46</v>
      </c>
      <c r="P114" s="54">
        <f t="shared" si="28"/>
        <v>670262.97</v>
      </c>
      <c r="Q114" s="54">
        <f t="shared" si="28"/>
        <v>19751.84</v>
      </c>
      <c r="R114" s="55">
        <f t="shared" si="28"/>
        <v>2429302.27</v>
      </c>
      <c r="S114" s="40">
        <f t="shared" si="28"/>
        <v>180584.85000000003</v>
      </c>
      <c r="T114" s="40">
        <f t="shared" si="28"/>
        <v>46085.350000000006</v>
      </c>
      <c r="U114" s="40">
        <f t="shared" si="28"/>
        <v>55605.760000000009</v>
      </c>
      <c r="V114" s="40">
        <f t="shared" si="28"/>
        <v>228117.88</v>
      </c>
      <c r="W114" s="40">
        <f t="shared" si="28"/>
        <v>92109.68</v>
      </c>
      <c r="X114" s="40">
        <f t="shared" si="28"/>
        <v>691698.99</v>
      </c>
      <c r="Y114" s="40">
        <f t="shared" si="28"/>
        <v>2185091.2799999993</v>
      </c>
      <c r="Z114" s="40">
        <f t="shared" si="28"/>
        <v>81295.039999999994</v>
      </c>
      <c r="AA114" s="40">
        <f t="shared" si="28"/>
        <v>46085.350000000006</v>
      </c>
      <c r="AB114" s="40">
        <f t="shared" si="28"/>
        <v>132668.08999999997</v>
      </c>
      <c r="AC114" s="40">
        <f t="shared" si="28"/>
        <v>19749.940000000002</v>
      </c>
      <c r="AD114" s="40">
        <f t="shared" si="28"/>
        <v>531.86</v>
      </c>
      <c r="AE114" s="40">
        <f t="shared" si="28"/>
        <v>217490.44</v>
      </c>
      <c r="AF114" s="40">
        <f t="shared" si="28"/>
        <v>-784.33</v>
      </c>
      <c r="AG114" s="40">
        <f t="shared" si="28"/>
        <v>0</v>
      </c>
      <c r="AH114" s="40">
        <f t="shared" si="28"/>
        <v>7907636.7199999997</v>
      </c>
      <c r="AI114" s="56">
        <f t="shared" si="28"/>
        <v>19962.350000000002</v>
      </c>
      <c r="AJ114" s="40">
        <f t="shared" si="28"/>
        <v>44785.68</v>
      </c>
      <c r="AK114" s="40">
        <f t="shared" si="28"/>
        <v>9915.89</v>
      </c>
      <c r="AL114" s="40">
        <f t="shared" si="28"/>
        <v>2601.6999999999998</v>
      </c>
      <c r="AM114" s="42">
        <f t="shared" si="28"/>
        <v>7984902.3399999999</v>
      </c>
    </row>
    <row r="115" spans="1:39" s="57" customFormat="1" hidden="1" outlineLevel="2" x14ac:dyDescent="0.2">
      <c r="A115" s="43" t="s">
        <v>429</v>
      </c>
      <c r="B115" s="43" t="s">
        <v>430</v>
      </c>
      <c r="C115" s="44" t="s">
        <v>431</v>
      </c>
      <c r="D115" s="44" t="s">
        <v>65</v>
      </c>
      <c r="E115" s="33" t="s">
        <v>432</v>
      </c>
      <c r="F115" s="45" t="s">
        <v>433</v>
      </c>
      <c r="G115" s="45" t="s">
        <v>68</v>
      </c>
      <c r="H115" s="44" t="s">
        <v>434</v>
      </c>
      <c r="I115" s="44" t="s">
        <v>70</v>
      </c>
      <c r="J115" s="44" t="s">
        <v>435</v>
      </c>
      <c r="K115" s="46"/>
      <c r="L115" s="36">
        <v>-19.779999999999994</v>
      </c>
      <c r="M115" s="36">
        <v>19.779999999999994</v>
      </c>
      <c r="N115" s="37">
        <f>L115+M115</f>
        <v>0</v>
      </c>
      <c r="O115" s="39">
        <v>388.70000000000005</v>
      </c>
      <c r="P115" s="39">
        <v>0</v>
      </c>
      <c r="Q115" s="39">
        <v>0</v>
      </c>
      <c r="R115" s="39">
        <v>0</v>
      </c>
      <c r="S115" s="36">
        <v>0</v>
      </c>
      <c r="T115" s="39">
        <v>0</v>
      </c>
      <c r="U115" s="39">
        <v>0</v>
      </c>
      <c r="V115" s="39">
        <v>527.35</v>
      </c>
      <c r="W115" s="39">
        <v>13.309999999999999</v>
      </c>
      <c r="X115" s="39">
        <v>295.35000000000002</v>
      </c>
      <c r="Y115" s="39">
        <v>10.050000000000001</v>
      </c>
      <c r="Z115" s="39">
        <v>74.150000000000006</v>
      </c>
      <c r="AA115" s="39">
        <v>0</v>
      </c>
      <c r="AB115" s="39">
        <v>-32.229999999999997</v>
      </c>
      <c r="AC115" s="39">
        <v>0</v>
      </c>
      <c r="AD115" s="39">
        <v>0</v>
      </c>
      <c r="AE115" s="39">
        <v>161.93</v>
      </c>
      <c r="AF115" s="39">
        <v>0.01</v>
      </c>
      <c r="AG115" s="39">
        <v>0</v>
      </c>
      <c r="AH115" s="40">
        <f t="shared" ref="AH115:AH120" si="29">SUM(N115:AG115)</f>
        <v>1438.6200000000001</v>
      </c>
      <c r="AI115" s="41">
        <v>3.6799999999999997</v>
      </c>
      <c r="AJ115" s="36">
        <v>0</v>
      </c>
      <c r="AK115" s="36">
        <v>0</v>
      </c>
      <c r="AL115" s="41">
        <v>32.29</v>
      </c>
      <c r="AM115" s="42">
        <f t="shared" ref="AM115:AM120" si="30">SUM(AH115:AL115)</f>
        <v>1474.5900000000001</v>
      </c>
    </row>
    <row r="116" spans="1:39" s="57" customFormat="1" hidden="1" outlineLevel="2" x14ac:dyDescent="0.2">
      <c r="A116" s="43" t="s">
        <v>429</v>
      </c>
      <c r="B116" s="43" t="s">
        <v>430</v>
      </c>
      <c r="C116" s="44" t="s">
        <v>431</v>
      </c>
      <c r="D116" s="44" t="s">
        <v>82</v>
      </c>
      <c r="E116" s="33" t="s">
        <v>436</v>
      </c>
      <c r="F116" s="45" t="s">
        <v>433</v>
      </c>
      <c r="G116" s="45" t="s">
        <v>437</v>
      </c>
      <c r="H116" s="44" t="s">
        <v>434</v>
      </c>
      <c r="I116" s="44" t="s">
        <v>70</v>
      </c>
      <c r="J116" s="44" t="s">
        <v>438</v>
      </c>
      <c r="K116" s="46"/>
      <c r="L116" s="36">
        <v>-37.889999999999993</v>
      </c>
      <c r="M116" s="36">
        <v>37.889999999999993</v>
      </c>
      <c r="N116" s="37">
        <f t="shared" ref="N116:N120" si="31">L116+M116</f>
        <v>0</v>
      </c>
      <c r="O116" s="39">
        <v>0</v>
      </c>
      <c r="P116" s="39">
        <v>0</v>
      </c>
      <c r="Q116" s="39">
        <v>0</v>
      </c>
      <c r="R116" s="39">
        <v>0</v>
      </c>
      <c r="S116" s="36">
        <v>0</v>
      </c>
      <c r="T116" s="39">
        <v>0</v>
      </c>
      <c r="U116" s="39">
        <v>0</v>
      </c>
      <c r="V116" s="39">
        <v>0</v>
      </c>
      <c r="W116" s="39">
        <v>0</v>
      </c>
      <c r="X116" s="39">
        <v>0</v>
      </c>
      <c r="Y116" s="39">
        <v>0</v>
      </c>
      <c r="Z116" s="39">
        <v>0</v>
      </c>
      <c r="AA116" s="39">
        <v>0</v>
      </c>
      <c r="AB116" s="39">
        <v>0</v>
      </c>
      <c r="AC116" s="39">
        <v>0</v>
      </c>
      <c r="AD116" s="39">
        <v>0</v>
      </c>
      <c r="AE116" s="39">
        <v>0</v>
      </c>
      <c r="AF116" s="39">
        <v>0</v>
      </c>
      <c r="AG116" s="39">
        <v>0</v>
      </c>
      <c r="AH116" s="40">
        <f t="shared" si="29"/>
        <v>0</v>
      </c>
      <c r="AI116" s="41">
        <v>0</v>
      </c>
      <c r="AJ116" s="36">
        <v>0</v>
      </c>
      <c r="AK116" s="36">
        <v>0</v>
      </c>
      <c r="AL116" s="41">
        <v>0</v>
      </c>
      <c r="AM116" s="42">
        <f t="shared" si="30"/>
        <v>0</v>
      </c>
    </row>
    <row r="117" spans="1:39" s="57" customFormat="1" hidden="1" outlineLevel="2" x14ac:dyDescent="0.2">
      <c r="A117" s="43" t="s">
        <v>429</v>
      </c>
      <c r="B117" s="43" t="s">
        <v>430</v>
      </c>
      <c r="C117" s="44" t="s">
        <v>431</v>
      </c>
      <c r="D117" s="44" t="s">
        <v>72</v>
      </c>
      <c r="E117" s="33" t="s">
        <v>439</v>
      </c>
      <c r="F117" s="45" t="s">
        <v>433</v>
      </c>
      <c r="G117" s="45" t="s">
        <v>74</v>
      </c>
      <c r="H117" s="44" t="s">
        <v>434</v>
      </c>
      <c r="I117" s="44" t="s">
        <v>70</v>
      </c>
      <c r="J117" s="44" t="s">
        <v>440</v>
      </c>
      <c r="K117" s="46"/>
      <c r="L117" s="36">
        <v>-1759.1299999999999</v>
      </c>
      <c r="M117" s="36">
        <v>45248.950000000004</v>
      </c>
      <c r="N117" s="37">
        <f t="shared" si="31"/>
        <v>43489.820000000007</v>
      </c>
      <c r="O117" s="39">
        <v>2196238.8100000005</v>
      </c>
      <c r="P117" s="39">
        <v>1266183.8900000001</v>
      </c>
      <c r="Q117" s="39">
        <v>39585.700000000004</v>
      </c>
      <c r="R117" s="39">
        <v>5330134.1599999992</v>
      </c>
      <c r="S117" s="36">
        <v>331143.56000000011</v>
      </c>
      <c r="T117" s="39">
        <v>92362.12000000001</v>
      </c>
      <c r="U117" s="39">
        <v>89054.449999999983</v>
      </c>
      <c r="V117" s="39">
        <v>275980.92</v>
      </c>
      <c r="W117" s="39">
        <v>233865.11000000004</v>
      </c>
      <c r="X117" s="39">
        <v>1407751.1499999997</v>
      </c>
      <c r="Y117" s="39">
        <v>4650515.4399999995</v>
      </c>
      <c r="Z117" s="39">
        <v>335425.31999999989</v>
      </c>
      <c r="AA117" s="39">
        <v>92362.12000000001</v>
      </c>
      <c r="AB117" s="39">
        <v>260942.37</v>
      </c>
      <c r="AC117" s="39">
        <v>39581.919999999998</v>
      </c>
      <c r="AD117" s="39">
        <v>20532.64</v>
      </c>
      <c r="AE117" s="39">
        <v>493315.13999999996</v>
      </c>
      <c r="AF117" s="39">
        <v>-332.0799999999997</v>
      </c>
      <c r="AG117" s="39">
        <v>0</v>
      </c>
      <c r="AH117" s="40">
        <f t="shared" si="29"/>
        <v>17198132.559999999</v>
      </c>
      <c r="AI117" s="41">
        <v>43458.399999999987</v>
      </c>
      <c r="AJ117" s="36">
        <v>126175.24</v>
      </c>
      <c r="AK117" s="36">
        <v>15582.01</v>
      </c>
      <c r="AL117" s="41">
        <v>0</v>
      </c>
      <c r="AM117" s="42">
        <f t="shared" si="30"/>
        <v>17383348.209999997</v>
      </c>
    </row>
    <row r="118" spans="1:39" s="57" customFormat="1" hidden="1" outlineLevel="2" x14ac:dyDescent="0.2">
      <c r="A118" s="43" t="s">
        <v>429</v>
      </c>
      <c r="B118" s="43" t="s">
        <v>430</v>
      </c>
      <c r="C118" s="44" t="s">
        <v>431</v>
      </c>
      <c r="D118" s="44" t="s">
        <v>89</v>
      </c>
      <c r="E118" s="33" t="s">
        <v>441</v>
      </c>
      <c r="F118" s="45" t="s">
        <v>433</v>
      </c>
      <c r="G118" s="45" t="s">
        <v>442</v>
      </c>
      <c r="H118" s="44" t="s">
        <v>434</v>
      </c>
      <c r="I118" s="44" t="s">
        <v>70</v>
      </c>
      <c r="J118" s="44" t="s">
        <v>443</v>
      </c>
      <c r="K118" s="46"/>
      <c r="L118" s="36">
        <v>-6302.41</v>
      </c>
      <c r="M118" s="36">
        <v>6302.41</v>
      </c>
      <c r="N118" s="37">
        <f t="shared" si="31"/>
        <v>0</v>
      </c>
      <c r="O118" s="39">
        <v>375191.48</v>
      </c>
      <c r="P118" s="39">
        <v>239715.7</v>
      </c>
      <c r="Q118" s="39">
        <v>4835.1600000000008</v>
      </c>
      <c r="R118" s="39">
        <v>887125.84000000008</v>
      </c>
      <c r="S118" s="36">
        <v>129530.14000000001</v>
      </c>
      <c r="T118" s="39">
        <v>11281.460000000001</v>
      </c>
      <c r="U118" s="39">
        <v>7418.0199999999986</v>
      </c>
      <c r="V118" s="39">
        <v>49447.049999999996</v>
      </c>
      <c r="W118" s="39">
        <v>36450.43</v>
      </c>
      <c r="X118" s="39">
        <v>254148.93999999997</v>
      </c>
      <c r="Y118" s="39">
        <v>763604.38</v>
      </c>
      <c r="Z118" s="39">
        <v>149157.78999999998</v>
      </c>
      <c r="AA118" s="39">
        <v>11281.460000000001</v>
      </c>
      <c r="AB118" s="39">
        <v>11719.8</v>
      </c>
      <c r="AC118" s="39">
        <v>4834.7</v>
      </c>
      <c r="AD118" s="39">
        <v>4380.6900000000005</v>
      </c>
      <c r="AE118" s="39">
        <v>179172.40000000002</v>
      </c>
      <c r="AF118" s="39">
        <v>-19905.410000000003</v>
      </c>
      <c r="AG118" s="39">
        <v>0</v>
      </c>
      <c r="AH118" s="40">
        <f t="shared" si="29"/>
        <v>3099390.03</v>
      </c>
      <c r="AI118" s="41">
        <v>7804.72</v>
      </c>
      <c r="AJ118" s="36">
        <v>22569.57</v>
      </c>
      <c r="AK118" s="36">
        <v>3025.73</v>
      </c>
      <c r="AL118" s="41">
        <v>0</v>
      </c>
      <c r="AM118" s="42">
        <f t="shared" si="30"/>
        <v>3132790.05</v>
      </c>
    </row>
    <row r="119" spans="1:39" s="57" customFormat="1" hidden="1" outlineLevel="2" x14ac:dyDescent="0.2">
      <c r="A119" s="43" t="s">
        <v>429</v>
      </c>
      <c r="B119" s="43" t="s">
        <v>430</v>
      </c>
      <c r="C119" s="44" t="s">
        <v>444</v>
      </c>
      <c r="D119" s="44" t="s">
        <v>65</v>
      </c>
      <c r="E119" s="33" t="s">
        <v>445</v>
      </c>
      <c r="F119" s="45" t="s">
        <v>446</v>
      </c>
      <c r="G119" s="45" t="s">
        <v>68</v>
      </c>
      <c r="H119" s="44" t="s">
        <v>447</v>
      </c>
      <c r="I119" s="44" t="s">
        <v>70</v>
      </c>
      <c r="J119" s="44" t="s">
        <v>448</v>
      </c>
      <c r="K119" s="46"/>
      <c r="L119" s="36">
        <v>-1.97</v>
      </c>
      <c r="M119" s="36">
        <v>1.97</v>
      </c>
      <c r="N119" s="37">
        <f t="shared" si="31"/>
        <v>0</v>
      </c>
      <c r="O119" s="39">
        <v>0</v>
      </c>
      <c r="P119" s="39">
        <v>0</v>
      </c>
      <c r="Q119" s="39">
        <v>0</v>
      </c>
      <c r="R119" s="39">
        <v>0</v>
      </c>
      <c r="S119" s="36">
        <v>0</v>
      </c>
      <c r="T119" s="39">
        <v>0</v>
      </c>
      <c r="U119" s="39">
        <v>0</v>
      </c>
      <c r="V119" s="39">
        <v>0</v>
      </c>
      <c r="W119" s="39">
        <v>0</v>
      </c>
      <c r="X119" s="39">
        <v>0</v>
      </c>
      <c r="Y119" s="39">
        <v>0</v>
      </c>
      <c r="Z119" s="39">
        <v>0</v>
      </c>
      <c r="AA119" s="39">
        <v>0</v>
      </c>
      <c r="AB119" s="39">
        <v>0</v>
      </c>
      <c r="AC119" s="39">
        <v>0</v>
      </c>
      <c r="AD119" s="39">
        <v>0</v>
      </c>
      <c r="AE119" s="39">
        <v>0</v>
      </c>
      <c r="AF119" s="39">
        <v>0</v>
      </c>
      <c r="AG119" s="39">
        <v>0</v>
      </c>
      <c r="AH119" s="40">
        <f t="shared" si="29"/>
        <v>0</v>
      </c>
      <c r="AI119" s="41">
        <v>0</v>
      </c>
      <c r="AJ119" s="36">
        <v>0</v>
      </c>
      <c r="AK119" s="36">
        <v>0</v>
      </c>
      <c r="AL119" s="41">
        <v>0</v>
      </c>
      <c r="AM119" s="42">
        <f>SUM(AH119:AL119)</f>
        <v>0</v>
      </c>
    </row>
    <row r="120" spans="1:39" s="57" customFormat="1" hidden="1" outlineLevel="2" x14ac:dyDescent="0.2">
      <c r="A120" s="43" t="s">
        <v>429</v>
      </c>
      <c r="B120" s="43" t="s">
        <v>430</v>
      </c>
      <c r="C120" s="44" t="s">
        <v>444</v>
      </c>
      <c r="D120" s="44" t="s">
        <v>72</v>
      </c>
      <c r="E120" s="33" t="s">
        <v>449</v>
      </c>
      <c r="F120" s="45" t="s">
        <v>446</v>
      </c>
      <c r="G120" s="45" t="s">
        <v>74</v>
      </c>
      <c r="H120" s="44" t="s">
        <v>447</v>
      </c>
      <c r="I120" s="44" t="s">
        <v>70</v>
      </c>
      <c r="J120" s="44" t="s">
        <v>450</v>
      </c>
      <c r="K120" s="46"/>
      <c r="L120" s="36">
        <v>-377.5</v>
      </c>
      <c r="M120" s="36">
        <v>679.43</v>
      </c>
      <c r="N120" s="37">
        <f t="shared" si="31"/>
        <v>301.92999999999995</v>
      </c>
      <c r="O120" s="39">
        <v>218689.2</v>
      </c>
      <c r="P120" s="39">
        <v>128726.62</v>
      </c>
      <c r="Q120" s="39">
        <v>4398.1400000000012</v>
      </c>
      <c r="R120" s="39">
        <v>505970.94000000006</v>
      </c>
      <c r="S120" s="36">
        <v>42128.659999999996</v>
      </c>
      <c r="T120" s="39">
        <v>10261.81</v>
      </c>
      <c r="U120" s="39">
        <v>6495.11</v>
      </c>
      <c r="V120" s="39">
        <v>20178.39</v>
      </c>
      <c r="W120" s="39">
        <v>21457.809999999998</v>
      </c>
      <c r="X120" s="39">
        <v>136073.93</v>
      </c>
      <c r="Y120" s="39">
        <v>440924.86999999994</v>
      </c>
      <c r="Z120" s="39">
        <v>40421.399999999994</v>
      </c>
      <c r="AA120" s="39">
        <v>10261.81</v>
      </c>
      <c r="AB120" s="39">
        <v>8638.1500000000015</v>
      </c>
      <c r="AC120" s="39">
        <v>4397.72</v>
      </c>
      <c r="AD120" s="39">
        <v>2117.27</v>
      </c>
      <c r="AE120" s="39">
        <v>36472.859999999993</v>
      </c>
      <c r="AF120" s="39">
        <v>-2242.0100000000007</v>
      </c>
      <c r="AG120" s="39">
        <v>0</v>
      </c>
      <c r="AH120" s="40">
        <f t="shared" si="29"/>
        <v>1635674.6099999999</v>
      </c>
      <c r="AI120" s="41">
        <v>4088.690000000001</v>
      </c>
      <c r="AJ120" s="36">
        <v>12853.71</v>
      </c>
      <c r="AK120" s="36">
        <v>1616.72</v>
      </c>
      <c r="AL120" s="41">
        <v>186.51</v>
      </c>
      <c r="AM120" s="42">
        <f t="shared" si="30"/>
        <v>1654420.2399999998</v>
      </c>
    </row>
    <row r="121" spans="1:39" s="57" customFormat="1" outlineLevel="1" collapsed="1" x14ac:dyDescent="0.2">
      <c r="A121" s="47" t="s">
        <v>451</v>
      </c>
      <c r="B121" s="47"/>
      <c r="C121" s="49"/>
      <c r="D121" s="49"/>
      <c r="E121" s="50"/>
      <c r="F121" s="51"/>
      <c r="G121" s="51"/>
      <c r="H121" s="49"/>
      <c r="I121" s="49"/>
      <c r="J121" s="49"/>
      <c r="K121" s="52">
        <f t="shared" ref="K121:AM121" si="32">SUBTOTAL(9,K115:K120)</f>
        <v>0</v>
      </c>
      <c r="L121" s="53">
        <f t="shared" si="32"/>
        <v>-8498.68</v>
      </c>
      <c r="M121" s="53">
        <f t="shared" si="32"/>
        <v>52290.43</v>
      </c>
      <c r="N121" s="53">
        <f t="shared" si="32"/>
        <v>43791.750000000007</v>
      </c>
      <c r="O121" s="40">
        <f t="shared" si="32"/>
        <v>2790508.1900000009</v>
      </c>
      <c r="P121" s="54">
        <f t="shared" si="32"/>
        <v>1634626.21</v>
      </c>
      <c r="Q121" s="54">
        <f t="shared" si="32"/>
        <v>48819.000000000007</v>
      </c>
      <c r="R121" s="55">
        <f t="shared" si="32"/>
        <v>6723230.9399999995</v>
      </c>
      <c r="S121" s="40">
        <f t="shared" si="32"/>
        <v>502802.3600000001</v>
      </c>
      <c r="T121" s="40">
        <f t="shared" si="32"/>
        <v>113905.39000000001</v>
      </c>
      <c r="U121" s="40">
        <f t="shared" si="32"/>
        <v>102967.57999999999</v>
      </c>
      <c r="V121" s="40">
        <f t="shared" si="32"/>
        <v>346133.70999999996</v>
      </c>
      <c r="W121" s="40">
        <f t="shared" si="32"/>
        <v>291786.66000000003</v>
      </c>
      <c r="X121" s="40">
        <f t="shared" si="32"/>
        <v>1798269.3699999996</v>
      </c>
      <c r="Y121" s="40">
        <f t="shared" si="32"/>
        <v>5855054.7399999993</v>
      </c>
      <c r="Z121" s="40">
        <f t="shared" si="32"/>
        <v>525078.65999999992</v>
      </c>
      <c r="AA121" s="40">
        <f t="shared" si="32"/>
        <v>113905.39000000001</v>
      </c>
      <c r="AB121" s="40">
        <f t="shared" si="32"/>
        <v>281268.09000000003</v>
      </c>
      <c r="AC121" s="40">
        <f t="shared" si="32"/>
        <v>48814.34</v>
      </c>
      <c r="AD121" s="40">
        <f t="shared" si="32"/>
        <v>27030.600000000002</v>
      </c>
      <c r="AE121" s="40">
        <f t="shared" si="32"/>
        <v>709122.33</v>
      </c>
      <c r="AF121" s="40">
        <f t="shared" si="32"/>
        <v>-22479.490000000005</v>
      </c>
      <c r="AG121" s="40">
        <f t="shared" si="32"/>
        <v>0</v>
      </c>
      <c r="AH121" s="40">
        <f t="shared" si="32"/>
        <v>21934635.82</v>
      </c>
      <c r="AI121" s="56">
        <f t="shared" si="32"/>
        <v>55355.489999999991</v>
      </c>
      <c r="AJ121" s="40">
        <f t="shared" si="32"/>
        <v>161598.51999999999</v>
      </c>
      <c r="AK121" s="40">
        <f t="shared" si="32"/>
        <v>20224.460000000003</v>
      </c>
      <c r="AL121" s="40">
        <f t="shared" si="32"/>
        <v>218.79999999999998</v>
      </c>
      <c r="AM121" s="42">
        <f t="shared" si="32"/>
        <v>22172033.089999996</v>
      </c>
    </row>
    <row r="122" spans="1:39" s="57" customFormat="1" hidden="1" outlineLevel="2" x14ac:dyDescent="0.2">
      <c r="A122" s="43" t="s">
        <v>452</v>
      </c>
      <c r="B122" s="43" t="s">
        <v>453</v>
      </c>
      <c r="C122" s="44" t="s">
        <v>454</v>
      </c>
      <c r="D122" s="44" t="s">
        <v>65</v>
      </c>
      <c r="E122" s="33" t="s">
        <v>455</v>
      </c>
      <c r="F122" s="45" t="s">
        <v>456</v>
      </c>
      <c r="G122" s="45" t="s">
        <v>68</v>
      </c>
      <c r="H122" s="44" t="s">
        <v>457</v>
      </c>
      <c r="I122" s="44" t="s">
        <v>70</v>
      </c>
      <c r="J122" s="44" t="s">
        <v>458</v>
      </c>
      <c r="K122" s="46"/>
      <c r="L122" s="36">
        <v>-555.30000000000018</v>
      </c>
      <c r="M122" s="36">
        <v>1463.7100000000003</v>
      </c>
      <c r="N122" s="37">
        <f>L122+M122</f>
        <v>908.41000000000008</v>
      </c>
      <c r="O122" s="39">
        <v>109933.70000000001</v>
      </c>
      <c r="P122" s="39">
        <v>35872.659999999996</v>
      </c>
      <c r="Q122" s="39">
        <v>611.38999999999987</v>
      </c>
      <c r="R122" s="39">
        <v>179436.92</v>
      </c>
      <c r="S122" s="36">
        <v>22651.260000000002</v>
      </c>
      <c r="T122" s="39">
        <v>1426.54</v>
      </c>
      <c r="U122" s="39">
        <v>-581.73999999999955</v>
      </c>
      <c r="V122" s="39">
        <v>5436.130000000001</v>
      </c>
      <c r="W122" s="39">
        <v>9342.909999999998</v>
      </c>
      <c r="X122" s="39">
        <v>29670</v>
      </c>
      <c r="Y122" s="39">
        <v>176438.98999999996</v>
      </c>
      <c r="Z122" s="39">
        <v>18228.140000000003</v>
      </c>
      <c r="AA122" s="39">
        <v>1426.54</v>
      </c>
      <c r="AB122" s="39">
        <v>-793.41</v>
      </c>
      <c r="AC122" s="39">
        <v>611.33999999999992</v>
      </c>
      <c r="AD122" s="39">
        <v>100.34</v>
      </c>
      <c r="AE122" s="39">
        <v>22385.040000000001</v>
      </c>
      <c r="AF122" s="39">
        <v>1823.34</v>
      </c>
      <c r="AG122" s="39">
        <v>0</v>
      </c>
      <c r="AH122" s="40">
        <f>SUM(N122:AG122)</f>
        <v>614928.5</v>
      </c>
      <c r="AI122" s="41">
        <v>1544.8499999999995</v>
      </c>
      <c r="AJ122" s="36">
        <v>0</v>
      </c>
      <c r="AK122" s="36">
        <v>0</v>
      </c>
      <c r="AL122" s="41">
        <v>1479.76</v>
      </c>
      <c r="AM122" s="42">
        <f t="shared" ref="AM122:AM125" si="33">SUM(AH122:AL122)</f>
        <v>617953.11</v>
      </c>
    </row>
    <row r="123" spans="1:39" s="57" customFormat="1" hidden="1" outlineLevel="2" x14ac:dyDescent="0.2">
      <c r="A123" s="43" t="s">
        <v>452</v>
      </c>
      <c r="B123" s="43" t="s">
        <v>453</v>
      </c>
      <c r="C123" s="44" t="s">
        <v>454</v>
      </c>
      <c r="D123" s="44" t="s">
        <v>82</v>
      </c>
      <c r="E123" s="33" t="s">
        <v>459</v>
      </c>
      <c r="F123" s="45" t="s">
        <v>456</v>
      </c>
      <c r="G123" s="45" t="s">
        <v>121</v>
      </c>
      <c r="H123" s="44" t="s">
        <v>457</v>
      </c>
      <c r="I123" s="44" t="s">
        <v>70</v>
      </c>
      <c r="J123" s="44" t="s">
        <v>460</v>
      </c>
      <c r="K123" s="46"/>
      <c r="L123" s="36">
        <v>-200.31</v>
      </c>
      <c r="M123" s="36">
        <v>200.31</v>
      </c>
      <c r="N123" s="37">
        <f t="shared" ref="N123:N125" si="34">L123+M123</f>
        <v>0</v>
      </c>
      <c r="O123" s="39">
        <v>37250.720000000008</v>
      </c>
      <c r="P123" s="39">
        <v>50287.79</v>
      </c>
      <c r="Q123" s="39">
        <v>1190.6099999999997</v>
      </c>
      <c r="R123" s="39">
        <v>198324.68000000002</v>
      </c>
      <c r="S123" s="36">
        <v>10221.590000000004</v>
      </c>
      <c r="T123" s="39">
        <v>2777.8799999999997</v>
      </c>
      <c r="U123" s="39">
        <v>2772.48</v>
      </c>
      <c r="V123" s="39">
        <v>5895.51</v>
      </c>
      <c r="W123" s="39">
        <v>6618.3099999999995</v>
      </c>
      <c r="X123" s="39">
        <v>47164.13</v>
      </c>
      <c r="Y123" s="39">
        <v>199568.70999999993</v>
      </c>
      <c r="Z123" s="39">
        <v>8651.01</v>
      </c>
      <c r="AA123" s="39">
        <v>2777.8799999999997</v>
      </c>
      <c r="AB123" s="39">
        <v>-3629.1299999999997</v>
      </c>
      <c r="AC123" s="39">
        <v>1190.4999999999995</v>
      </c>
      <c r="AD123" s="39">
        <v>299.01</v>
      </c>
      <c r="AE123" s="39">
        <v>9182.07</v>
      </c>
      <c r="AF123" s="39">
        <v>-509.22999999999996</v>
      </c>
      <c r="AG123" s="39">
        <v>0</v>
      </c>
      <c r="AH123" s="40">
        <f>SUM(N123:AG123)</f>
        <v>580034.52</v>
      </c>
      <c r="AI123" s="41">
        <v>1453.7600000000002</v>
      </c>
      <c r="AJ123" s="36">
        <v>0</v>
      </c>
      <c r="AK123" s="36">
        <v>0</v>
      </c>
      <c r="AL123" s="41">
        <v>36.6</v>
      </c>
      <c r="AM123" s="42">
        <f t="shared" si="33"/>
        <v>581524.88</v>
      </c>
    </row>
    <row r="124" spans="1:39" s="57" customFormat="1" hidden="1" outlineLevel="2" x14ac:dyDescent="0.2">
      <c r="A124" s="43" t="s">
        <v>452</v>
      </c>
      <c r="B124" s="43" t="s">
        <v>453</v>
      </c>
      <c r="C124" s="44" t="s">
        <v>454</v>
      </c>
      <c r="D124" s="44" t="s">
        <v>72</v>
      </c>
      <c r="E124" s="33" t="s">
        <v>461</v>
      </c>
      <c r="F124" s="45" t="s">
        <v>456</v>
      </c>
      <c r="G124" s="45" t="s">
        <v>74</v>
      </c>
      <c r="H124" s="44" t="s">
        <v>457</v>
      </c>
      <c r="I124" s="44" t="s">
        <v>70</v>
      </c>
      <c r="J124" s="44" t="s">
        <v>462</v>
      </c>
      <c r="K124" s="46"/>
      <c r="L124" s="36">
        <v>-4209.55</v>
      </c>
      <c r="M124" s="36">
        <v>10637.84</v>
      </c>
      <c r="N124" s="37">
        <f t="shared" si="34"/>
        <v>6428.29</v>
      </c>
      <c r="O124" s="39">
        <v>676787.86</v>
      </c>
      <c r="P124" s="39">
        <v>220781.68</v>
      </c>
      <c r="Q124" s="39">
        <v>3761.29</v>
      </c>
      <c r="R124" s="39">
        <v>1104152.9000000001</v>
      </c>
      <c r="S124" s="36">
        <v>139392.34000000003</v>
      </c>
      <c r="T124" s="39">
        <v>8775.8900000000012</v>
      </c>
      <c r="U124" s="39">
        <v>-3580.5300000000016</v>
      </c>
      <c r="V124" s="39">
        <v>49070.890000000007</v>
      </c>
      <c r="W124" s="39">
        <v>57493.140000000007</v>
      </c>
      <c r="X124" s="39">
        <v>182612.05999999997</v>
      </c>
      <c r="Y124" s="39">
        <v>1062129.3499999992</v>
      </c>
      <c r="Z124" s="39">
        <v>112170.76</v>
      </c>
      <c r="AA124" s="39">
        <v>8775.8900000000012</v>
      </c>
      <c r="AB124" s="39">
        <v>5209.6500000000015</v>
      </c>
      <c r="AC124" s="39">
        <v>3760.93</v>
      </c>
      <c r="AD124" s="39">
        <v>608.12</v>
      </c>
      <c r="AE124" s="39">
        <v>137400.76</v>
      </c>
      <c r="AF124" s="39">
        <v>11220.739999999998</v>
      </c>
      <c r="AG124" s="39">
        <v>0</v>
      </c>
      <c r="AH124" s="40">
        <f>SUM(N124:AG124)</f>
        <v>3786952.0100000007</v>
      </c>
      <c r="AI124" s="41">
        <v>9583.8600000000024</v>
      </c>
      <c r="AJ124" s="36">
        <v>23585.51</v>
      </c>
      <c r="AK124" s="36">
        <v>2649.99</v>
      </c>
      <c r="AL124" s="41">
        <v>10763.18</v>
      </c>
      <c r="AM124" s="42">
        <f t="shared" si="33"/>
        <v>3833534.5500000007</v>
      </c>
    </row>
    <row r="125" spans="1:39" s="57" customFormat="1" hidden="1" outlineLevel="2" x14ac:dyDescent="0.2">
      <c r="A125" s="43" t="s">
        <v>452</v>
      </c>
      <c r="B125" s="43" t="s">
        <v>453</v>
      </c>
      <c r="C125" s="44" t="s">
        <v>454</v>
      </c>
      <c r="D125" s="44" t="s">
        <v>89</v>
      </c>
      <c r="E125" s="33" t="s">
        <v>463</v>
      </c>
      <c r="F125" s="45" t="s">
        <v>456</v>
      </c>
      <c r="G125" s="45" t="s">
        <v>464</v>
      </c>
      <c r="H125" s="44" t="s">
        <v>457</v>
      </c>
      <c r="I125" s="44" t="s">
        <v>70</v>
      </c>
      <c r="J125" s="44" t="s">
        <v>465</v>
      </c>
      <c r="K125" s="46"/>
      <c r="L125" s="36">
        <v>-1354.8700000000001</v>
      </c>
      <c r="M125" s="36">
        <v>1354.8700000000001</v>
      </c>
      <c r="N125" s="37">
        <f t="shared" si="34"/>
        <v>0</v>
      </c>
      <c r="O125" s="39">
        <v>228908.31000000003</v>
      </c>
      <c r="P125" s="39">
        <v>309412.38</v>
      </c>
      <c r="Q125" s="39">
        <v>7324.9400000000005</v>
      </c>
      <c r="R125" s="39">
        <v>1220339.6499999999</v>
      </c>
      <c r="S125" s="36">
        <v>62861.919999999998</v>
      </c>
      <c r="T125" s="39">
        <v>17090.699999999997</v>
      </c>
      <c r="U125" s="39">
        <v>17068.09</v>
      </c>
      <c r="V125" s="39">
        <v>52369.150000000016</v>
      </c>
      <c r="W125" s="39">
        <v>40724.379999999997</v>
      </c>
      <c r="X125" s="39">
        <v>290437.00999999995</v>
      </c>
      <c r="Y125" s="39">
        <v>1209477.25</v>
      </c>
      <c r="Z125" s="39">
        <v>53254.109999999993</v>
      </c>
      <c r="AA125" s="39">
        <v>17090.699999999997</v>
      </c>
      <c r="AB125" s="39">
        <v>-18046.820000000003</v>
      </c>
      <c r="AC125" s="39">
        <v>7324.2300000000005</v>
      </c>
      <c r="AD125" s="39">
        <v>1812.19</v>
      </c>
      <c r="AE125" s="39">
        <v>56369.279999999999</v>
      </c>
      <c r="AF125" s="39">
        <v>-3133.9500000000003</v>
      </c>
      <c r="AG125" s="39">
        <v>0</v>
      </c>
      <c r="AH125" s="40">
        <f>SUM(N125:AG125)</f>
        <v>3570683.5199999991</v>
      </c>
      <c r="AI125" s="41">
        <v>9022.89</v>
      </c>
      <c r="AJ125" s="36">
        <v>23287.79</v>
      </c>
      <c r="AK125" s="36">
        <v>3317.72</v>
      </c>
      <c r="AL125" s="41">
        <v>2832.73</v>
      </c>
      <c r="AM125" s="42">
        <f t="shared" si="33"/>
        <v>3609144.6499999994</v>
      </c>
    </row>
    <row r="126" spans="1:39" s="57" customFormat="1" outlineLevel="1" collapsed="1" x14ac:dyDescent="0.2">
      <c r="A126" s="47" t="s">
        <v>466</v>
      </c>
      <c r="B126" s="47"/>
      <c r="C126" s="49"/>
      <c r="D126" s="49"/>
      <c r="E126" s="50"/>
      <c r="F126" s="51"/>
      <c r="G126" s="51"/>
      <c r="H126" s="49"/>
      <c r="I126" s="49"/>
      <c r="J126" s="49"/>
      <c r="K126" s="52">
        <f t="shared" ref="K126:AM126" si="35">SUBTOTAL(9,K122:K125)</f>
        <v>0</v>
      </c>
      <c r="L126" s="58">
        <f t="shared" si="35"/>
        <v>-6320.03</v>
      </c>
      <c r="M126" s="58">
        <f t="shared" si="35"/>
        <v>13656.730000000001</v>
      </c>
      <c r="N126" s="58">
        <f t="shared" si="35"/>
        <v>7336.7</v>
      </c>
      <c r="O126" s="40">
        <f t="shared" si="35"/>
        <v>1052880.5900000001</v>
      </c>
      <c r="P126" s="54">
        <f t="shared" si="35"/>
        <v>616354.51</v>
      </c>
      <c r="Q126" s="54">
        <f t="shared" si="35"/>
        <v>12888.23</v>
      </c>
      <c r="R126" s="55">
        <f t="shared" si="35"/>
        <v>2702254.1500000004</v>
      </c>
      <c r="S126" s="40">
        <f t="shared" si="35"/>
        <v>235127.11000000004</v>
      </c>
      <c r="T126" s="40">
        <f t="shared" si="35"/>
        <v>30071.01</v>
      </c>
      <c r="U126" s="40">
        <f t="shared" si="35"/>
        <v>15678.3</v>
      </c>
      <c r="V126" s="40">
        <f t="shared" si="35"/>
        <v>112771.68000000002</v>
      </c>
      <c r="W126" s="40">
        <f t="shared" si="35"/>
        <v>114178.73999999999</v>
      </c>
      <c r="X126" s="40">
        <f t="shared" si="35"/>
        <v>549883.19999999995</v>
      </c>
      <c r="Y126" s="40">
        <f t="shared" si="35"/>
        <v>2647614.2999999989</v>
      </c>
      <c r="Z126" s="40">
        <f t="shared" si="35"/>
        <v>192304.02</v>
      </c>
      <c r="AA126" s="40">
        <f t="shared" si="35"/>
        <v>30071.01</v>
      </c>
      <c r="AB126" s="40">
        <f t="shared" si="35"/>
        <v>-17259.710000000003</v>
      </c>
      <c r="AC126" s="40">
        <f t="shared" si="35"/>
        <v>12887</v>
      </c>
      <c r="AD126" s="40">
        <f t="shared" si="35"/>
        <v>2819.66</v>
      </c>
      <c r="AE126" s="40">
        <f t="shared" si="35"/>
        <v>225337.15</v>
      </c>
      <c r="AF126" s="40">
        <f t="shared" si="35"/>
        <v>9400.8999999999978</v>
      </c>
      <c r="AG126" s="40">
        <f t="shared" si="35"/>
        <v>0</v>
      </c>
      <c r="AH126" s="40">
        <f t="shared" si="35"/>
        <v>8552598.5500000007</v>
      </c>
      <c r="AI126" s="56">
        <f t="shared" si="35"/>
        <v>21605.360000000001</v>
      </c>
      <c r="AJ126" s="40">
        <f t="shared" si="35"/>
        <v>46873.3</v>
      </c>
      <c r="AK126" s="40">
        <f t="shared" si="35"/>
        <v>5967.7099999999991</v>
      </c>
      <c r="AL126" s="40">
        <f t="shared" si="35"/>
        <v>15112.27</v>
      </c>
      <c r="AM126" s="42">
        <f t="shared" si="35"/>
        <v>8642157.1900000013</v>
      </c>
    </row>
    <row r="127" spans="1:39" s="57" customFormat="1" hidden="1" outlineLevel="2" x14ac:dyDescent="0.2">
      <c r="A127" s="43" t="s">
        <v>467</v>
      </c>
      <c r="B127" s="43" t="s">
        <v>468</v>
      </c>
      <c r="C127" s="44" t="s">
        <v>469</v>
      </c>
      <c r="D127" s="44" t="s">
        <v>65</v>
      </c>
      <c r="E127" s="33" t="s">
        <v>470</v>
      </c>
      <c r="F127" s="45" t="s">
        <v>471</v>
      </c>
      <c r="G127" s="45" t="s">
        <v>472</v>
      </c>
      <c r="H127" s="44" t="s">
        <v>473</v>
      </c>
      <c r="I127" s="44" t="s">
        <v>70</v>
      </c>
      <c r="J127" s="44" t="s">
        <v>474</v>
      </c>
      <c r="K127" s="46"/>
      <c r="L127" s="36">
        <v>-367.75</v>
      </c>
      <c r="M127" s="36">
        <v>15073.850000000002</v>
      </c>
      <c r="N127" s="37">
        <f>L127+M127</f>
        <v>14706.100000000002</v>
      </c>
      <c r="O127" s="39">
        <v>554801.67000000004</v>
      </c>
      <c r="P127" s="39">
        <v>159161.71</v>
      </c>
      <c r="Q127" s="39">
        <v>4187.24</v>
      </c>
      <c r="R127" s="39">
        <v>992408.88</v>
      </c>
      <c r="S127" s="36">
        <v>142946.89000000007</v>
      </c>
      <c r="T127" s="39">
        <v>9769.7500000000018</v>
      </c>
      <c r="U127" s="39">
        <v>11976.24</v>
      </c>
      <c r="V127" s="39">
        <v>140726.94000000006</v>
      </c>
      <c r="W127" s="39">
        <v>34324.610000000008</v>
      </c>
      <c r="X127" s="39">
        <v>244478.56999999992</v>
      </c>
      <c r="Y127" s="39">
        <v>942896.41000000015</v>
      </c>
      <c r="Z127" s="39">
        <v>153918.90999999995</v>
      </c>
      <c r="AA127" s="39">
        <v>9769.7500000000018</v>
      </c>
      <c r="AB127" s="39">
        <v>-405.63999999999987</v>
      </c>
      <c r="AC127" s="39">
        <v>4186.8500000000004</v>
      </c>
      <c r="AD127" s="39">
        <v>1154.1199999999999</v>
      </c>
      <c r="AE127" s="39">
        <v>69957.48</v>
      </c>
      <c r="AF127" s="39">
        <v>-12613.09</v>
      </c>
      <c r="AG127" s="39">
        <v>0</v>
      </c>
      <c r="AH127" s="40">
        <f t="shared" ref="AH127:AH138" si="36">SUM(N127:AG127)</f>
        <v>3478353.3900000011</v>
      </c>
      <c r="AI127" s="41">
        <v>8718.9700000000012</v>
      </c>
      <c r="AJ127" s="36">
        <v>0</v>
      </c>
      <c r="AK127" s="36">
        <v>0</v>
      </c>
      <c r="AL127" s="41">
        <v>535.46</v>
      </c>
      <c r="AM127" s="42">
        <f t="shared" ref="AM127:AM138" si="37">SUM(AH127:AL127)</f>
        <v>3487607.8200000012</v>
      </c>
    </row>
    <row r="128" spans="1:39" s="57" customFormat="1" hidden="1" outlineLevel="2" x14ac:dyDescent="0.2">
      <c r="A128" s="43" t="s">
        <v>467</v>
      </c>
      <c r="B128" s="43" t="s">
        <v>468</v>
      </c>
      <c r="C128" s="44" t="s">
        <v>469</v>
      </c>
      <c r="D128" s="44" t="s">
        <v>82</v>
      </c>
      <c r="E128" s="33" t="s">
        <v>475</v>
      </c>
      <c r="F128" s="45" t="s">
        <v>471</v>
      </c>
      <c r="G128" s="45" t="s">
        <v>476</v>
      </c>
      <c r="H128" s="44" t="s">
        <v>473</v>
      </c>
      <c r="I128" s="44" t="s">
        <v>70</v>
      </c>
      <c r="J128" s="44" t="s">
        <v>477</v>
      </c>
      <c r="K128" s="46"/>
      <c r="L128" s="36">
        <v>0</v>
      </c>
      <c r="M128" s="36">
        <v>0</v>
      </c>
      <c r="N128" s="37">
        <f t="shared" ref="N128:N138" si="38">L128+M128</f>
        <v>0</v>
      </c>
      <c r="O128" s="39">
        <v>9667.9599999999991</v>
      </c>
      <c r="P128" s="39">
        <v>10119.200000000001</v>
      </c>
      <c r="Q128" s="39">
        <v>501.61</v>
      </c>
      <c r="R128" s="39">
        <v>33179.39</v>
      </c>
      <c r="S128" s="36">
        <v>4382.8500000000004</v>
      </c>
      <c r="T128" s="39">
        <v>1170.3899999999999</v>
      </c>
      <c r="U128" s="39">
        <v>903.61999999999989</v>
      </c>
      <c r="V128" s="39">
        <v>1444.33</v>
      </c>
      <c r="W128" s="39">
        <v>1989.5700000000004</v>
      </c>
      <c r="X128" s="39">
        <v>8692.9800000000014</v>
      </c>
      <c r="Y128" s="39">
        <v>29349.569999999996</v>
      </c>
      <c r="Z128" s="39">
        <v>4662.5399999999991</v>
      </c>
      <c r="AA128" s="39">
        <v>1170.3899999999999</v>
      </c>
      <c r="AB128" s="39">
        <v>104.81999999999998</v>
      </c>
      <c r="AC128" s="39">
        <v>501.57</v>
      </c>
      <c r="AD128" s="39">
        <v>0</v>
      </c>
      <c r="AE128" s="39">
        <v>3618.6</v>
      </c>
      <c r="AF128" s="39">
        <v>155.81</v>
      </c>
      <c r="AG128" s="39">
        <v>0</v>
      </c>
      <c r="AH128" s="40">
        <f t="shared" si="36"/>
        <v>111615.20000000001</v>
      </c>
      <c r="AI128" s="41">
        <v>280.27</v>
      </c>
      <c r="AJ128" s="36">
        <v>0</v>
      </c>
      <c r="AK128" s="36">
        <v>0</v>
      </c>
      <c r="AL128" s="41">
        <v>205.34</v>
      </c>
      <c r="AM128" s="42">
        <f t="shared" si="37"/>
        <v>112100.81000000001</v>
      </c>
    </row>
    <row r="129" spans="1:39" s="57" customFormat="1" hidden="1" outlineLevel="2" x14ac:dyDescent="0.2">
      <c r="A129" s="43" t="s">
        <v>467</v>
      </c>
      <c r="B129" s="43" t="s">
        <v>468</v>
      </c>
      <c r="C129" s="44" t="s">
        <v>469</v>
      </c>
      <c r="D129" s="44" t="s">
        <v>123</v>
      </c>
      <c r="E129" s="33" t="s">
        <v>478</v>
      </c>
      <c r="F129" s="45" t="s">
        <v>471</v>
      </c>
      <c r="G129" s="45" t="s">
        <v>479</v>
      </c>
      <c r="H129" s="44" t="s">
        <v>473</v>
      </c>
      <c r="I129" s="44" t="s">
        <v>70</v>
      </c>
      <c r="J129" s="44" t="s">
        <v>480</v>
      </c>
      <c r="K129" s="46"/>
      <c r="L129" s="36">
        <v>0</v>
      </c>
      <c r="M129" s="36">
        <v>0</v>
      </c>
      <c r="N129" s="37">
        <f t="shared" si="38"/>
        <v>0</v>
      </c>
      <c r="O129" s="39">
        <v>29668.819999999996</v>
      </c>
      <c r="P129" s="39">
        <v>9923.6</v>
      </c>
      <c r="Q129" s="39">
        <v>199.25</v>
      </c>
      <c r="R129" s="39">
        <v>78286.69</v>
      </c>
      <c r="S129" s="36">
        <v>8922.94</v>
      </c>
      <c r="T129" s="39">
        <v>464.9</v>
      </c>
      <c r="U129" s="39">
        <v>763.09</v>
      </c>
      <c r="V129" s="39">
        <v>1834.33</v>
      </c>
      <c r="W129" s="39">
        <v>511.99</v>
      </c>
      <c r="X129" s="39">
        <v>11867.94</v>
      </c>
      <c r="Y129" s="39">
        <v>71137</v>
      </c>
      <c r="Z129" s="39">
        <v>1213.69</v>
      </c>
      <c r="AA129" s="39">
        <v>464.9</v>
      </c>
      <c r="AB129" s="39">
        <v>42.14</v>
      </c>
      <c r="AC129" s="39">
        <v>199.23000000000002</v>
      </c>
      <c r="AD129" s="39">
        <v>0</v>
      </c>
      <c r="AE129" s="39">
        <v>6730.71</v>
      </c>
      <c r="AF129" s="39">
        <v>-140.14999999999998</v>
      </c>
      <c r="AG129" s="39">
        <v>0</v>
      </c>
      <c r="AH129" s="40">
        <f t="shared" si="36"/>
        <v>222091.07</v>
      </c>
      <c r="AI129" s="41">
        <v>556.64</v>
      </c>
      <c r="AJ129" s="36">
        <v>0</v>
      </c>
      <c r="AK129" s="36">
        <v>0</v>
      </c>
      <c r="AL129" s="41">
        <v>0</v>
      </c>
      <c r="AM129" s="42">
        <f t="shared" si="37"/>
        <v>222647.71000000002</v>
      </c>
    </row>
    <row r="130" spans="1:39" s="57" customFormat="1" hidden="1" outlineLevel="2" x14ac:dyDescent="0.2">
      <c r="A130" s="43" t="s">
        <v>467</v>
      </c>
      <c r="B130" s="43" t="s">
        <v>468</v>
      </c>
      <c r="C130" s="44" t="s">
        <v>469</v>
      </c>
      <c r="D130" s="44" t="s">
        <v>179</v>
      </c>
      <c r="E130" s="33" t="s">
        <v>481</v>
      </c>
      <c r="F130" s="45" t="s">
        <v>471</v>
      </c>
      <c r="G130" s="45" t="s">
        <v>482</v>
      </c>
      <c r="H130" s="44" t="s">
        <v>473</v>
      </c>
      <c r="I130" s="44" t="s">
        <v>70</v>
      </c>
      <c r="J130" s="44" t="s">
        <v>483</v>
      </c>
      <c r="K130" s="46"/>
      <c r="L130" s="36">
        <v>0</v>
      </c>
      <c r="M130" s="36">
        <v>0</v>
      </c>
      <c r="N130" s="37">
        <f t="shared" si="38"/>
        <v>0</v>
      </c>
      <c r="O130" s="39">
        <v>98778.930000000022</v>
      </c>
      <c r="P130" s="39">
        <v>44617.27</v>
      </c>
      <c r="Q130" s="39">
        <v>699.47999999999979</v>
      </c>
      <c r="R130" s="39">
        <v>500687.33</v>
      </c>
      <c r="S130" s="36">
        <v>12290.8</v>
      </c>
      <c r="T130" s="39">
        <v>1632.02</v>
      </c>
      <c r="U130" s="39">
        <v>42115.689999999995</v>
      </c>
      <c r="V130" s="39">
        <v>24834.269999999993</v>
      </c>
      <c r="W130" s="39">
        <v>66391.01999999999</v>
      </c>
      <c r="X130" s="39">
        <v>147451.81999999992</v>
      </c>
      <c r="Y130" s="39">
        <v>321238.41999999993</v>
      </c>
      <c r="Z130" s="39">
        <v>96596.900000000023</v>
      </c>
      <c r="AA130" s="39">
        <v>1632.02</v>
      </c>
      <c r="AB130" s="39">
        <v>-11348.65</v>
      </c>
      <c r="AC130" s="39">
        <v>699.40999999999985</v>
      </c>
      <c r="AD130" s="39">
        <v>0</v>
      </c>
      <c r="AE130" s="39">
        <v>-5741.9100000000008</v>
      </c>
      <c r="AF130" s="39">
        <v>2549.8599999999992</v>
      </c>
      <c r="AG130" s="39">
        <v>0</v>
      </c>
      <c r="AH130" s="40">
        <f t="shared" si="36"/>
        <v>1345124.68</v>
      </c>
      <c r="AI130" s="41">
        <v>3398.44</v>
      </c>
      <c r="AJ130" s="36">
        <v>0</v>
      </c>
      <c r="AK130" s="36">
        <v>0</v>
      </c>
      <c r="AL130" s="41">
        <v>10853.42</v>
      </c>
      <c r="AM130" s="42">
        <f t="shared" si="37"/>
        <v>1359376.5399999998</v>
      </c>
    </row>
    <row r="131" spans="1:39" s="57" customFormat="1" hidden="1" outlineLevel="2" x14ac:dyDescent="0.2">
      <c r="A131" s="43" t="s">
        <v>467</v>
      </c>
      <c r="B131" s="43" t="s">
        <v>468</v>
      </c>
      <c r="C131" s="44" t="s">
        <v>469</v>
      </c>
      <c r="D131" s="44" t="s">
        <v>210</v>
      </c>
      <c r="E131" s="33" t="s">
        <v>484</v>
      </c>
      <c r="F131" s="45" t="s">
        <v>471</v>
      </c>
      <c r="G131" s="45" t="s">
        <v>485</v>
      </c>
      <c r="H131" s="44" t="s">
        <v>473</v>
      </c>
      <c r="I131" s="44" t="s">
        <v>70</v>
      </c>
      <c r="J131" s="44" t="s">
        <v>486</v>
      </c>
      <c r="K131" s="46"/>
      <c r="L131" s="36">
        <v>-2154.119999999999</v>
      </c>
      <c r="M131" s="36">
        <v>2154.12</v>
      </c>
      <c r="N131" s="37">
        <f t="shared" si="38"/>
        <v>0</v>
      </c>
      <c r="O131" s="39">
        <v>13852.529999999999</v>
      </c>
      <c r="P131" s="39">
        <v>14529.349999999999</v>
      </c>
      <c r="Q131" s="39">
        <v>148.51</v>
      </c>
      <c r="R131" s="39">
        <v>35363.180000000008</v>
      </c>
      <c r="S131" s="36">
        <v>8512.119999999999</v>
      </c>
      <c r="T131" s="39">
        <v>346.49000000000007</v>
      </c>
      <c r="U131" s="39">
        <v>733.7600000000001</v>
      </c>
      <c r="V131" s="39">
        <v>5505.67</v>
      </c>
      <c r="W131" s="39">
        <v>2471.0499999999997</v>
      </c>
      <c r="X131" s="39">
        <v>15427.74</v>
      </c>
      <c r="Y131" s="39">
        <v>27828.609999999997</v>
      </c>
      <c r="Z131" s="39">
        <v>3558.8</v>
      </c>
      <c r="AA131" s="39">
        <v>346.49000000000007</v>
      </c>
      <c r="AB131" s="39">
        <v>267.3</v>
      </c>
      <c r="AC131" s="39">
        <v>148.48999999999998</v>
      </c>
      <c r="AD131" s="39">
        <v>0</v>
      </c>
      <c r="AE131" s="39">
        <v>4903.5800000000008</v>
      </c>
      <c r="AF131" s="39">
        <v>-246.73000000000002</v>
      </c>
      <c r="AG131" s="39">
        <v>0</v>
      </c>
      <c r="AH131" s="40">
        <f t="shared" si="36"/>
        <v>133696.94</v>
      </c>
      <c r="AI131" s="41">
        <v>335.11000000000007</v>
      </c>
      <c r="AJ131" s="36">
        <v>0</v>
      </c>
      <c r="AK131" s="36">
        <v>0</v>
      </c>
      <c r="AL131" s="41">
        <v>0</v>
      </c>
      <c r="AM131" s="42">
        <f t="shared" si="37"/>
        <v>134032.04999999999</v>
      </c>
    </row>
    <row r="132" spans="1:39" s="57" customFormat="1" hidden="1" outlineLevel="2" x14ac:dyDescent="0.2">
      <c r="A132" s="43" t="s">
        <v>467</v>
      </c>
      <c r="B132" s="43" t="s">
        <v>468</v>
      </c>
      <c r="C132" s="44" t="s">
        <v>469</v>
      </c>
      <c r="D132" s="44" t="s">
        <v>214</v>
      </c>
      <c r="E132" s="33" t="s">
        <v>487</v>
      </c>
      <c r="F132" s="45" t="s">
        <v>471</v>
      </c>
      <c r="G132" s="45" t="s">
        <v>488</v>
      </c>
      <c r="H132" s="44" t="s">
        <v>473</v>
      </c>
      <c r="I132" s="44" t="s">
        <v>70</v>
      </c>
      <c r="J132" s="44" t="s">
        <v>489</v>
      </c>
      <c r="K132" s="46"/>
      <c r="L132" s="36">
        <v>0</v>
      </c>
      <c r="M132" s="36">
        <v>0</v>
      </c>
      <c r="N132" s="37">
        <f t="shared" si="38"/>
        <v>0</v>
      </c>
      <c r="O132" s="39">
        <v>0</v>
      </c>
      <c r="P132" s="39">
        <v>10.5</v>
      </c>
      <c r="Q132" s="39">
        <v>0</v>
      </c>
      <c r="R132" s="39">
        <v>0</v>
      </c>
      <c r="S132" s="36">
        <v>509970.84</v>
      </c>
      <c r="T132" s="39">
        <v>0</v>
      </c>
      <c r="U132" s="39">
        <v>0</v>
      </c>
      <c r="V132" s="39">
        <v>0</v>
      </c>
      <c r="W132" s="39">
        <v>0</v>
      </c>
      <c r="X132" s="39">
        <v>10.5</v>
      </c>
      <c r="Y132" s="39">
        <v>0</v>
      </c>
      <c r="Z132" s="39">
        <v>510008.66000000003</v>
      </c>
      <c r="AA132" s="39">
        <v>0</v>
      </c>
      <c r="AB132" s="39">
        <v>0</v>
      </c>
      <c r="AC132" s="39">
        <v>0</v>
      </c>
      <c r="AD132" s="39">
        <v>0</v>
      </c>
      <c r="AE132" s="39">
        <v>0</v>
      </c>
      <c r="AF132" s="39">
        <v>0.01</v>
      </c>
      <c r="AG132" s="39">
        <v>0</v>
      </c>
      <c r="AH132" s="40">
        <f t="shared" si="36"/>
        <v>1020000.51</v>
      </c>
      <c r="AI132" s="41">
        <v>2556.3899999999994</v>
      </c>
      <c r="AJ132" s="36">
        <v>0</v>
      </c>
      <c r="AK132" s="36">
        <v>0</v>
      </c>
      <c r="AL132" s="41">
        <v>0</v>
      </c>
      <c r="AM132" s="42">
        <f t="shared" si="37"/>
        <v>1022556.9</v>
      </c>
    </row>
    <row r="133" spans="1:39" s="57" customFormat="1" hidden="1" outlineLevel="2" x14ac:dyDescent="0.2">
      <c r="A133" s="43" t="s">
        <v>467</v>
      </c>
      <c r="B133" s="43" t="s">
        <v>468</v>
      </c>
      <c r="C133" s="44" t="s">
        <v>469</v>
      </c>
      <c r="D133" s="44" t="s">
        <v>72</v>
      </c>
      <c r="E133" s="33" t="s">
        <v>490</v>
      </c>
      <c r="F133" s="45" t="s">
        <v>471</v>
      </c>
      <c r="G133" s="45" t="s">
        <v>491</v>
      </c>
      <c r="H133" s="44" t="s">
        <v>473</v>
      </c>
      <c r="I133" s="44" t="s">
        <v>70</v>
      </c>
      <c r="J133" s="44" t="s">
        <v>492</v>
      </c>
      <c r="K133" s="46"/>
      <c r="L133" s="36">
        <v>-2972.5299999999997</v>
      </c>
      <c r="M133" s="36">
        <v>104153.08</v>
      </c>
      <c r="N133" s="37">
        <f t="shared" si="38"/>
        <v>101180.55</v>
      </c>
      <c r="O133" s="39">
        <v>3403774.59</v>
      </c>
      <c r="P133" s="39">
        <v>979090.06000000017</v>
      </c>
      <c r="Q133" s="39">
        <v>25772.849999999995</v>
      </c>
      <c r="R133" s="39">
        <v>6108020.0900000008</v>
      </c>
      <c r="S133" s="36">
        <v>879853.51000000013</v>
      </c>
      <c r="T133" s="39">
        <v>60133.740000000005</v>
      </c>
      <c r="U133" s="39">
        <v>73868.469999999958</v>
      </c>
      <c r="V133" s="39">
        <v>951239.69000000006</v>
      </c>
      <c r="W133" s="39">
        <v>211189.84</v>
      </c>
      <c r="X133" s="39">
        <v>1504114.98</v>
      </c>
      <c r="Y133" s="39">
        <v>5659774.6299999999</v>
      </c>
      <c r="Z133" s="39">
        <v>947341.62</v>
      </c>
      <c r="AA133" s="39">
        <v>60133.740000000005</v>
      </c>
      <c r="AB133" s="39">
        <v>44098.170000000027</v>
      </c>
      <c r="AC133" s="39">
        <v>25770.389999999996</v>
      </c>
      <c r="AD133" s="39">
        <v>6994.7199999999993</v>
      </c>
      <c r="AE133" s="39">
        <v>425978.24</v>
      </c>
      <c r="AF133" s="39">
        <v>-77618.909999999974</v>
      </c>
      <c r="AG133" s="39">
        <v>0</v>
      </c>
      <c r="AH133" s="40">
        <f t="shared" si="36"/>
        <v>21390710.969999999</v>
      </c>
      <c r="AI133" s="41">
        <v>54058.360000000008</v>
      </c>
      <c r="AJ133" s="36">
        <v>143046.1</v>
      </c>
      <c r="AK133" s="36">
        <v>26414.81</v>
      </c>
      <c r="AL133" s="41">
        <v>9101.93</v>
      </c>
      <c r="AM133" s="42">
        <f t="shared" si="37"/>
        <v>21623332.169999998</v>
      </c>
    </row>
    <row r="134" spans="1:39" s="57" customFormat="1" hidden="1" outlineLevel="2" x14ac:dyDescent="0.2">
      <c r="A134" s="43" t="s">
        <v>467</v>
      </c>
      <c r="B134" s="43" t="s">
        <v>468</v>
      </c>
      <c r="C134" s="44" t="s">
        <v>469</v>
      </c>
      <c r="D134" s="44" t="s">
        <v>89</v>
      </c>
      <c r="E134" s="33" t="s">
        <v>493</v>
      </c>
      <c r="F134" s="45" t="s">
        <v>471</v>
      </c>
      <c r="G134" s="45" t="s">
        <v>494</v>
      </c>
      <c r="H134" s="44" t="s">
        <v>473</v>
      </c>
      <c r="I134" s="44" t="s">
        <v>70</v>
      </c>
      <c r="J134" s="44" t="s">
        <v>495</v>
      </c>
      <c r="K134" s="46"/>
      <c r="L134" s="36">
        <v>0</v>
      </c>
      <c r="M134" s="36">
        <v>0</v>
      </c>
      <c r="N134" s="37">
        <f t="shared" si="38"/>
        <v>0</v>
      </c>
      <c r="O134" s="39">
        <v>59423.189999999995</v>
      </c>
      <c r="P134" s="39">
        <v>62261.630000000005</v>
      </c>
      <c r="Q134" s="39">
        <v>3085.6800000000003</v>
      </c>
      <c r="R134" s="39">
        <v>204272.65</v>
      </c>
      <c r="S134" s="36">
        <v>26967.920000000002</v>
      </c>
      <c r="T134" s="39">
        <v>7199.5599999999995</v>
      </c>
      <c r="U134" s="39">
        <v>5567.0500000000011</v>
      </c>
      <c r="V134" s="39">
        <v>12150.410000000002</v>
      </c>
      <c r="W134" s="39">
        <v>12243.17</v>
      </c>
      <c r="X134" s="39">
        <v>53491.839999999997</v>
      </c>
      <c r="Y134" s="39">
        <v>175598.09</v>
      </c>
      <c r="Z134" s="39">
        <v>28645.439999999991</v>
      </c>
      <c r="AA134" s="39">
        <v>7199.5599999999995</v>
      </c>
      <c r="AB134" s="39">
        <v>2839.2300000000005</v>
      </c>
      <c r="AC134" s="39">
        <v>3085.36</v>
      </c>
      <c r="AD134" s="39">
        <v>0</v>
      </c>
      <c r="AE134" s="39">
        <v>22173.05</v>
      </c>
      <c r="AF134" s="39">
        <v>958.97</v>
      </c>
      <c r="AG134" s="39">
        <v>0</v>
      </c>
      <c r="AH134" s="40">
        <f t="shared" si="36"/>
        <v>687162.79999999993</v>
      </c>
      <c r="AI134" s="41">
        <v>1740.1000000000004</v>
      </c>
      <c r="AJ134" s="36">
        <v>5011.96</v>
      </c>
      <c r="AK134" s="36">
        <v>858.12</v>
      </c>
      <c r="AL134" s="41">
        <v>1281.05</v>
      </c>
      <c r="AM134" s="42">
        <f t="shared" si="37"/>
        <v>696054.02999999991</v>
      </c>
    </row>
    <row r="135" spans="1:39" s="57" customFormat="1" hidden="1" outlineLevel="2" x14ac:dyDescent="0.2">
      <c r="A135" s="43" t="s">
        <v>467</v>
      </c>
      <c r="B135" s="43" t="s">
        <v>468</v>
      </c>
      <c r="C135" s="44" t="s">
        <v>469</v>
      </c>
      <c r="D135" s="44" t="s">
        <v>132</v>
      </c>
      <c r="E135" s="33" t="s">
        <v>496</v>
      </c>
      <c r="F135" s="45" t="s">
        <v>471</v>
      </c>
      <c r="G135" s="45" t="s">
        <v>497</v>
      </c>
      <c r="H135" s="44" t="s">
        <v>473</v>
      </c>
      <c r="I135" s="44" t="s">
        <v>70</v>
      </c>
      <c r="J135" s="44" t="s">
        <v>498</v>
      </c>
      <c r="K135" s="46"/>
      <c r="L135" s="36">
        <v>0</v>
      </c>
      <c r="M135" s="36">
        <v>0</v>
      </c>
      <c r="N135" s="37">
        <f t="shared" si="38"/>
        <v>0</v>
      </c>
      <c r="O135" s="39">
        <v>182578.05</v>
      </c>
      <c r="P135" s="39">
        <v>61068.3</v>
      </c>
      <c r="Q135" s="39">
        <v>1207.57</v>
      </c>
      <c r="R135" s="39">
        <v>480797.69</v>
      </c>
      <c r="S135" s="36">
        <v>54910.42</v>
      </c>
      <c r="T135" s="39">
        <v>2817.51</v>
      </c>
      <c r="U135" s="39">
        <v>4697.58</v>
      </c>
      <c r="V135" s="39">
        <v>16733.34</v>
      </c>
      <c r="W135" s="39">
        <v>3150.4700000000003</v>
      </c>
      <c r="X135" s="39">
        <v>73033.409999999989</v>
      </c>
      <c r="Y135" s="39">
        <v>429287.50000000006</v>
      </c>
      <c r="Z135" s="39">
        <v>7468.82</v>
      </c>
      <c r="AA135" s="39">
        <v>2817.51</v>
      </c>
      <c r="AB135" s="39">
        <v>-16.16</v>
      </c>
      <c r="AC135" s="39">
        <v>1207.4499999999998</v>
      </c>
      <c r="AD135" s="39">
        <v>0</v>
      </c>
      <c r="AE135" s="39">
        <v>41419.85</v>
      </c>
      <c r="AF135" s="39">
        <v>-862.18999999999983</v>
      </c>
      <c r="AG135" s="39">
        <v>0</v>
      </c>
      <c r="AH135" s="40">
        <f t="shared" si="36"/>
        <v>1362317.1200000003</v>
      </c>
      <c r="AI135" s="41">
        <v>3446.48</v>
      </c>
      <c r="AJ135" s="36">
        <v>7511.97</v>
      </c>
      <c r="AK135" s="36">
        <v>1910.56</v>
      </c>
      <c r="AL135" s="41">
        <v>3394.54</v>
      </c>
      <c r="AM135" s="42">
        <f t="shared" si="37"/>
        <v>1378580.6700000004</v>
      </c>
    </row>
    <row r="136" spans="1:39" s="57" customFormat="1" hidden="1" outlineLevel="2" x14ac:dyDescent="0.2">
      <c r="A136" s="43" t="s">
        <v>467</v>
      </c>
      <c r="B136" s="43" t="s">
        <v>468</v>
      </c>
      <c r="C136" s="44" t="s">
        <v>469</v>
      </c>
      <c r="D136" s="44" t="s">
        <v>191</v>
      </c>
      <c r="E136" s="33" t="s">
        <v>499</v>
      </c>
      <c r="F136" s="45" t="s">
        <v>471</v>
      </c>
      <c r="G136" s="45" t="s">
        <v>500</v>
      </c>
      <c r="H136" s="44" t="s">
        <v>473</v>
      </c>
      <c r="I136" s="44" t="s">
        <v>70</v>
      </c>
      <c r="J136" s="44" t="s">
        <v>501</v>
      </c>
      <c r="K136" s="46"/>
      <c r="L136" s="36">
        <v>0</v>
      </c>
      <c r="M136" s="36">
        <v>0</v>
      </c>
      <c r="N136" s="37">
        <f t="shared" si="38"/>
        <v>0</v>
      </c>
      <c r="O136" s="39">
        <v>609214.15999999992</v>
      </c>
      <c r="P136" s="39">
        <v>274528.37000000005</v>
      </c>
      <c r="Q136" s="39">
        <v>4303.7</v>
      </c>
      <c r="R136" s="39">
        <v>3081153.2399999998</v>
      </c>
      <c r="S136" s="36">
        <v>75632.259999999995</v>
      </c>
      <c r="T136" s="39">
        <v>10041.530000000001</v>
      </c>
      <c r="U136" s="39">
        <v>259182.22000000003</v>
      </c>
      <c r="V136" s="39">
        <v>178577.91</v>
      </c>
      <c r="W136" s="39">
        <v>406360.7099999999</v>
      </c>
      <c r="X136" s="39">
        <v>907326.96000000008</v>
      </c>
      <c r="Y136" s="39">
        <v>1915642.2000000002</v>
      </c>
      <c r="Z136" s="39">
        <v>594438.32999999996</v>
      </c>
      <c r="AA136" s="39">
        <v>10041.530000000001</v>
      </c>
      <c r="AB136" s="39">
        <v>-40481.629999999997</v>
      </c>
      <c r="AC136" s="39">
        <v>4303.3</v>
      </c>
      <c r="AD136" s="39">
        <v>0</v>
      </c>
      <c r="AE136" s="39">
        <v>-35407</v>
      </c>
      <c r="AF136" s="39">
        <v>17970.219999999994</v>
      </c>
      <c r="AG136" s="39">
        <v>0</v>
      </c>
      <c r="AH136" s="40">
        <f t="shared" si="36"/>
        <v>8272828.0099999998</v>
      </c>
      <c r="AI136" s="41">
        <v>21046.370000000003</v>
      </c>
      <c r="AJ136" s="36">
        <v>61263.09</v>
      </c>
      <c r="AK136" s="36">
        <v>10167.91</v>
      </c>
      <c r="AL136" s="41">
        <v>53248.85</v>
      </c>
      <c r="AM136" s="42">
        <f t="shared" si="37"/>
        <v>8418554.2300000004</v>
      </c>
    </row>
    <row r="137" spans="1:39" s="57" customFormat="1" hidden="1" outlineLevel="2" x14ac:dyDescent="0.2">
      <c r="A137" s="43" t="s">
        <v>467</v>
      </c>
      <c r="B137" s="43" t="s">
        <v>468</v>
      </c>
      <c r="C137" s="44" t="s">
        <v>469</v>
      </c>
      <c r="D137" s="44" t="s">
        <v>238</v>
      </c>
      <c r="E137" s="33" t="s">
        <v>502</v>
      </c>
      <c r="F137" s="45" t="s">
        <v>471</v>
      </c>
      <c r="G137" s="45" t="s">
        <v>503</v>
      </c>
      <c r="H137" s="44" t="s">
        <v>473</v>
      </c>
      <c r="I137" s="44" t="s">
        <v>70</v>
      </c>
      <c r="J137" s="44" t="s">
        <v>504</v>
      </c>
      <c r="K137" s="46"/>
      <c r="L137" s="36">
        <v>-13910.74</v>
      </c>
      <c r="M137" s="36">
        <v>13910.74</v>
      </c>
      <c r="N137" s="37">
        <f t="shared" si="38"/>
        <v>0</v>
      </c>
      <c r="O137" s="39">
        <v>83768.97</v>
      </c>
      <c r="P137" s="39">
        <v>89411.34</v>
      </c>
      <c r="Q137" s="39">
        <v>913.53</v>
      </c>
      <c r="R137" s="39">
        <v>217618.83999999997</v>
      </c>
      <c r="S137" s="36">
        <v>52382.02</v>
      </c>
      <c r="T137" s="39">
        <v>2131.48</v>
      </c>
      <c r="U137" s="39">
        <v>4509.1799999999994</v>
      </c>
      <c r="V137" s="39">
        <v>36069.699999999997</v>
      </c>
      <c r="W137" s="39">
        <v>15314.48</v>
      </c>
      <c r="X137" s="39">
        <v>94879.969999999987</v>
      </c>
      <c r="Y137" s="39">
        <v>165430.47999999995</v>
      </c>
      <c r="Z137" s="39">
        <v>21900.35</v>
      </c>
      <c r="AA137" s="39">
        <v>2131.48</v>
      </c>
      <c r="AB137" s="39">
        <v>3622.9</v>
      </c>
      <c r="AC137" s="39">
        <v>913.43</v>
      </c>
      <c r="AD137" s="39">
        <v>0</v>
      </c>
      <c r="AE137" s="39">
        <v>30168.38</v>
      </c>
      <c r="AF137" s="39">
        <v>-1518.16</v>
      </c>
      <c r="AG137" s="39">
        <v>0</v>
      </c>
      <c r="AH137" s="40">
        <f t="shared" si="36"/>
        <v>819648.36999999988</v>
      </c>
      <c r="AI137" s="41">
        <v>2070.5600000000009</v>
      </c>
      <c r="AJ137" s="36">
        <v>5471.6</v>
      </c>
      <c r="AK137" s="36">
        <v>1034.52</v>
      </c>
      <c r="AL137" s="41">
        <v>0</v>
      </c>
      <c r="AM137" s="42">
        <f t="shared" si="37"/>
        <v>828225.04999999993</v>
      </c>
    </row>
    <row r="138" spans="1:39" s="57" customFormat="1" hidden="1" outlineLevel="2" x14ac:dyDescent="0.2">
      <c r="A138" s="43" t="s">
        <v>467</v>
      </c>
      <c r="B138" s="43" t="s">
        <v>468</v>
      </c>
      <c r="C138" s="44" t="s">
        <v>469</v>
      </c>
      <c r="D138" s="44" t="s">
        <v>242</v>
      </c>
      <c r="E138" s="33" t="s">
        <v>505</v>
      </c>
      <c r="F138" s="45" t="s">
        <v>471</v>
      </c>
      <c r="G138" s="45" t="s">
        <v>506</v>
      </c>
      <c r="H138" s="44" t="s">
        <v>473</v>
      </c>
      <c r="I138" s="44" t="s">
        <v>70</v>
      </c>
      <c r="J138" s="44" t="s">
        <v>507</v>
      </c>
      <c r="K138" s="46"/>
      <c r="L138" s="36">
        <v>0</v>
      </c>
      <c r="M138" s="36">
        <v>0</v>
      </c>
      <c r="N138" s="37">
        <f t="shared" si="38"/>
        <v>0</v>
      </c>
      <c r="O138" s="39">
        <v>0</v>
      </c>
      <c r="P138" s="39">
        <v>60.74</v>
      </c>
      <c r="Q138" s="39">
        <v>0</v>
      </c>
      <c r="R138" s="39">
        <v>0</v>
      </c>
      <c r="S138" s="36">
        <v>2947808.3</v>
      </c>
      <c r="T138" s="39">
        <v>0</v>
      </c>
      <c r="U138" s="39">
        <v>0</v>
      </c>
      <c r="V138" s="39">
        <v>21502.47</v>
      </c>
      <c r="W138" s="39">
        <v>0</v>
      </c>
      <c r="X138" s="39">
        <v>60.74</v>
      </c>
      <c r="Y138" s="39">
        <v>-36628.699999999997</v>
      </c>
      <c r="Z138" s="39">
        <v>2948026.92</v>
      </c>
      <c r="AA138" s="39">
        <v>0</v>
      </c>
      <c r="AB138" s="39">
        <v>10679.69</v>
      </c>
      <c r="AC138" s="39">
        <v>0</v>
      </c>
      <c r="AD138" s="39">
        <v>0</v>
      </c>
      <c r="AE138" s="39">
        <v>0</v>
      </c>
      <c r="AF138" s="39">
        <v>0</v>
      </c>
      <c r="AG138" s="39">
        <v>0</v>
      </c>
      <c r="AH138" s="40">
        <f t="shared" si="36"/>
        <v>5891510.1600000011</v>
      </c>
      <c r="AI138" s="41">
        <v>14880.48</v>
      </c>
      <c r="AJ138" s="36">
        <v>36628.699999999997</v>
      </c>
      <c r="AK138" s="36">
        <v>9175.6</v>
      </c>
      <c r="AL138" s="41">
        <v>0</v>
      </c>
      <c r="AM138" s="42">
        <f t="shared" si="37"/>
        <v>5952194.9400000013</v>
      </c>
    </row>
    <row r="139" spans="1:39" s="57" customFormat="1" outlineLevel="1" collapsed="1" x14ac:dyDescent="0.2">
      <c r="A139" s="47" t="s">
        <v>508</v>
      </c>
      <c r="B139" s="47"/>
      <c r="C139" s="49"/>
      <c r="D139" s="49"/>
      <c r="E139" s="50"/>
      <c r="F139" s="51"/>
      <c r="G139" s="51"/>
      <c r="H139" s="49"/>
      <c r="I139" s="49"/>
      <c r="J139" s="49"/>
      <c r="K139" s="52">
        <f t="shared" ref="K139:AM139" si="39">SUBTOTAL(9,K127:K138)</f>
        <v>0</v>
      </c>
      <c r="L139" s="58">
        <f t="shared" si="39"/>
        <v>-19405.14</v>
      </c>
      <c r="M139" s="58">
        <f t="shared" si="39"/>
        <v>135291.79</v>
      </c>
      <c r="N139" s="58">
        <f t="shared" si="39"/>
        <v>115886.65000000001</v>
      </c>
      <c r="O139" s="40">
        <f t="shared" si="39"/>
        <v>5045528.87</v>
      </c>
      <c r="P139" s="54">
        <f t="shared" si="39"/>
        <v>1704782.0700000005</v>
      </c>
      <c r="Q139" s="54">
        <f t="shared" si="39"/>
        <v>41019.419999999991</v>
      </c>
      <c r="R139" s="55">
        <f t="shared" si="39"/>
        <v>11731787.98</v>
      </c>
      <c r="S139" s="40">
        <f t="shared" si="39"/>
        <v>4724580.87</v>
      </c>
      <c r="T139" s="40">
        <f t="shared" si="39"/>
        <v>95707.37</v>
      </c>
      <c r="U139" s="40">
        <f t="shared" si="39"/>
        <v>404316.89999999997</v>
      </c>
      <c r="V139" s="40">
        <f t="shared" si="39"/>
        <v>1390619.0599999998</v>
      </c>
      <c r="W139" s="40">
        <f t="shared" si="39"/>
        <v>753946.90999999992</v>
      </c>
      <c r="X139" s="40">
        <f t="shared" si="39"/>
        <v>3060837.45</v>
      </c>
      <c r="Y139" s="40">
        <f t="shared" si="39"/>
        <v>9701554.2100000009</v>
      </c>
      <c r="Z139" s="40">
        <f t="shared" si="39"/>
        <v>5317780.9800000004</v>
      </c>
      <c r="AA139" s="40">
        <f t="shared" si="39"/>
        <v>95707.37</v>
      </c>
      <c r="AB139" s="40">
        <f t="shared" si="39"/>
        <v>9402.170000000031</v>
      </c>
      <c r="AC139" s="40">
        <f t="shared" si="39"/>
        <v>41015.479999999996</v>
      </c>
      <c r="AD139" s="40">
        <f t="shared" si="39"/>
        <v>8148.8399999999992</v>
      </c>
      <c r="AE139" s="40">
        <f t="shared" si="39"/>
        <v>563800.98</v>
      </c>
      <c r="AF139" s="40">
        <f t="shared" si="39"/>
        <v>-71364.359999999986</v>
      </c>
      <c r="AG139" s="40">
        <f t="shared" si="39"/>
        <v>0</v>
      </c>
      <c r="AH139" s="40">
        <f t="shared" si="39"/>
        <v>44735059.219999999</v>
      </c>
      <c r="AI139" s="56">
        <f t="shared" si="39"/>
        <v>113088.17</v>
      </c>
      <c r="AJ139" s="40">
        <f t="shared" si="39"/>
        <v>258933.41999999998</v>
      </c>
      <c r="AK139" s="40">
        <f t="shared" si="39"/>
        <v>49561.52</v>
      </c>
      <c r="AL139" s="40">
        <f t="shared" si="39"/>
        <v>78620.59</v>
      </c>
      <c r="AM139" s="42">
        <f t="shared" si="39"/>
        <v>45235262.920000002</v>
      </c>
    </row>
    <row r="140" spans="1:39" s="57" customFormat="1" hidden="1" outlineLevel="2" x14ac:dyDescent="0.2">
      <c r="A140" s="43" t="s">
        <v>509</v>
      </c>
      <c r="B140" s="43" t="s">
        <v>510</v>
      </c>
      <c r="C140" s="44" t="s">
        <v>511</v>
      </c>
      <c r="D140" s="44" t="s">
        <v>65</v>
      </c>
      <c r="E140" s="33" t="s">
        <v>512</v>
      </c>
      <c r="F140" s="45" t="s">
        <v>513</v>
      </c>
      <c r="G140" s="45" t="s">
        <v>68</v>
      </c>
      <c r="H140" s="44" t="s">
        <v>514</v>
      </c>
      <c r="I140" s="44" t="s">
        <v>70</v>
      </c>
      <c r="J140" s="44" t="s">
        <v>515</v>
      </c>
      <c r="K140" s="46"/>
      <c r="L140" s="36">
        <v>0</v>
      </c>
      <c r="M140" s="36">
        <v>0</v>
      </c>
      <c r="N140" s="37">
        <f>L140+M140</f>
        <v>0</v>
      </c>
      <c r="O140" s="39">
        <v>44031.519999999997</v>
      </c>
      <c r="P140" s="39">
        <v>25583.4</v>
      </c>
      <c r="Q140" s="39">
        <v>365.55999999999995</v>
      </c>
      <c r="R140" s="39">
        <v>114297.85</v>
      </c>
      <c r="S140" s="36">
        <v>5592.38</v>
      </c>
      <c r="T140" s="39">
        <v>852.90000000000009</v>
      </c>
      <c r="U140" s="39">
        <v>-300.80999999999995</v>
      </c>
      <c r="V140" s="39">
        <v>6186.1</v>
      </c>
      <c r="W140" s="39">
        <v>3434.6900000000005</v>
      </c>
      <c r="X140" s="39">
        <v>21235.25</v>
      </c>
      <c r="Y140" s="39">
        <v>110426.91000000002</v>
      </c>
      <c r="Z140" s="39">
        <v>2372.6</v>
      </c>
      <c r="AA140" s="39">
        <v>852.90000000000009</v>
      </c>
      <c r="AB140" s="39">
        <v>1191.58</v>
      </c>
      <c r="AC140" s="39">
        <v>365.52</v>
      </c>
      <c r="AD140" s="39">
        <v>0.68</v>
      </c>
      <c r="AE140" s="39">
        <v>7290.63</v>
      </c>
      <c r="AF140" s="39">
        <v>-278</v>
      </c>
      <c r="AG140" s="39">
        <v>0</v>
      </c>
      <c r="AH140" s="40">
        <f t="shared" ref="AH140:AH145" si="40">SUM(N140:AG140)</f>
        <v>343501.66000000009</v>
      </c>
      <c r="AI140" s="41">
        <v>860.89999999999986</v>
      </c>
      <c r="AJ140" s="36">
        <v>0</v>
      </c>
      <c r="AK140" s="36">
        <v>0</v>
      </c>
      <c r="AL140" s="41">
        <v>0</v>
      </c>
      <c r="AM140" s="42">
        <f t="shared" ref="AM140:AM145" si="41">SUM(AH140:AL140)</f>
        <v>344362.56000000011</v>
      </c>
    </row>
    <row r="141" spans="1:39" s="57" customFormat="1" hidden="1" outlineLevel="2" x14ac:dyDescent="0.2">
      <c r="A141" s="43" t="s">
        <v>509</v>
      </c>
      <c r="B141" s="43" t="s">
        <v>510</v>
      </c>
      <c r="C141" s="44" t="s">
        <v>511</v>
      </c>
      <c r="D141" s="44" t="s">
        <v>72</v>
      </c>
      <c r="E141" s="33" t="s">
        <v>516</v>
      </c>
      <c r="F141" s="45" t="s">
        <v>513</v>
      </c>
      <c r="G141" s="45" t="s">
        <v>74</v>
      </c>
      <c r="H141" s="44" t="s">
        <v>514</v>
      </c>
      <c r="I141" s="44" t="s">
        <v>70</v>
      </c>
      <c r="J141" s="44" t="s">
        <v>517</v>
      </c>
      <c r="K141" s="46"/>
      <c r="L141" s="36">
        <v>0</v>
      </c>
      <c r="M141" s="36">
        <v>0</v>
      </c>
      <c r="N141" s="37">
        <f t="shared" ref="N141:N145" si="42">L141+M141</f>
        <v>0</v>
      </c>
      <c r="O141" s="39">
        <v>270788.55999999994</v>
      </c>
      <c r="P141" s="39">
        <v>157430.47</v>
      </c>
      <c r="Q141" s="39">
        <v>2248.25</v>
      </c>
      <c r="R141" s="39">
        <v>703366.62</v>
      </c>
      <c r="S141" s="36">
        <v>34426.29</v>
      </c>
      <c r="T141" s="39">
        <v>5245.67</v>
      </c>
      <c r="U141" s="39">
        <v>-1826.4500000000007</v>
      </c>
      <c r="V141" s="39">
        <v>47676.21</v>
      </c>
      <c r="W141" s="39">
        <v>21136.489999999998</v>
      </c>
      <c r="X141" s="39">
        <v>130678.56999999999</v>
      </c>
      <c r="Y141" s="39">
        <v>665595.64</v>
      </c>
      <c r="Z141" s="39">
        <v>14600.62</v>
      </c>
      <c r="AA141" s="39">
        <v>5245.67</v>
      </c>
      <c r="AB141" s="39">
        <v>14338.44</v>
      </c>
      <c r="AC141" s="39">
        <v>2248.0300000000002</v>
      </c>
      <c r="AD141" s="39">
        <v>4.09</v>
      </c>
      <c r="AE141" s="39">
        <v>44869.450000000004</v>
      </c>
      <c r="AF141" s="39">
        <v>-1710.84</v>
      </c>
      <c r="AG141" s="39">
        <v>0</v>
      </c>
      <c r="AH141" s="40">
        <f t="shared" si="40"/>
        <v>2116361.7800000003</v>
      </c>
      <c r="AI141" s="41">
        <v>5343.91</v>
      </c>
      <c r="AJ141" s="36">
        <v>13984.03</v>
      </c>
      <c r="AK141" s="36">
        <v>1866.61</v>
      </c>
      <c r="AL141" s="41">
        <v>0</v>
      </c>
      <c r="AM141" s="42">
        <f t="shared" si="41"/>
        <v>2137556.33</v>
      </c>
    </row>
    <row r="142" spans="1:39" s="57" customFormat="1" hidden="1" outlineLevel="2" x14ac:dyDescent="0.2">
      <c r="A142" s="43" t="s">
        <v>509</v>
      </c>
      <c r="B142" s="43" t="s">
        <v>510</v>
      </c>
      <c r="C142" s="44" t="s">
        <v>518</v>
      </c>
      <c r="D142" s="44" t="s">
        <v>65</v>
      </c>
      <c r="E142" s="33" t="s">
        <v>519</v>
      </c>
      <c r="F142" s="45" t="s">
        <v>520</v>
      </c>
      <c r="G142" s="45" t="s">
        <v>521</v>
      </c>
      <c r="H142" s="44" t="s">
        <v>522</v>
      </c>
      <c r="I142" s="44" t="s">
        <v>70</v>
      </c>
      <c r="J142" s="44" t="s">
        <v>523</v>
      </c>
      <c r="K142" s="46"/>
      <c r="L142" s="36">
        <v>-1304.21</v>
      </c>
      <c r="M142" s="36">
        <v>1304.21</v>
      </c>
      <c r="N142" s="37">
        <f t="shared" si="42"/>
        <v>0</v>
      </c>
      <c r="O142" s="39">
        <v>78808.31</v>
      </c>
      <c r="P142" s="39">
        <v>54361.26</v>
      </c>
      <c r="Q142" s="39">
        <v>950.35</v>
      </c>
      <c r="R142" s="39">
        <v>226817.07</v>
      </c>
      <c r="S142" s="36">
        <v>18318.459999999992</v>
      </c>
      <c r="T142" s="39">
        <v>2217.36</v>
      </c>
      <c r="U142" s="39">
        <v>-68.610000000000142</v>
      </c>
      <c r="V142" s="39">
        <v>13717.05</v>
      </c>
      <c r="W142" s="39">
        <v>12336.789999999999</v>
      </c>
      <c r="X142" s="39">
        <v>39547.769999999997</v>
      </c>
      <c r="Y142" s="39">
        <v>224991.96</v>
      </c>
      <c r="Z142" s="39">
        <v>15462.55</v>
      </c>
      <c r="AA142" s="39">
        <v>2217.36</v>
      </c>
      <c r="AB142" s="39">
        <v>1581.7400000000002</v>
      </c>
      <c r="AC142" s="39">
        <v>950.24000000000012</v>
      </c>
      <c r="AD142" s="39">
        <v>0</v>
      </c>
      <c r="AE142" s="39">
        <v>21130.2</v>
      </c>
      <c r="AF142" s="39">
        <v>-326.05</v>
      </c>
      <c r="AG142" s="39">
        <v>0</v>
      </c>
      <c r="AH142" s="40">
        <f t="shared" si="40"/>
        <v>713013.80999999982</v>
      </c>
      <c r="AI142" s="41">
        <v>1787.54</v>
      </c>
      <c r="AJ142" s="36">
        <v>0</v>
      </c>
      <c r="AK142" s="36">
        <v>0</v>
      </c>
      <c r="AL142" s="41">
        <v>231.27</v>
      </c>
      <c r="AM142" s="42">
        <f t="shared" si="41"/>
        <v>715032.61999999988</v>
      </c>
    </row>
    <row r="143" spans="1:39" s="57" customFormat="1" hidden="1" outlineLevel="2" x14ac:dyDescent="0.2">
      <c r="A143" s="43" t="s">
        <v>509</v>
      </c>
      <c r="B143" s="43" t="s">
        <v>510</v>
      </c>
      <c r="C143" s="44" t="s">
        <v>518</v>
      </c>
      <c r="D143" s="44" t="s">
        <v>82</v>
      </c>
      <c r="E143" s="33" t="s">
        <v>524</v>
      </c>
      <c r="F143" s="45" t="s">
        <v>520</v>
      </c>
      <c r="G143" s="45" t="s">
        <v>525</v>
      </c>
      <c r="H143" s="44" t="s">
        <v>522</v>
      </c>
      <c r="I143" s="44" t="s">
        <v>70</v>
      </c>
      <c r="J143" s="44" t="s">
        <v>526</v>
      </c>
      <c r="K143" s="46"/>
      <c r="L143" s="36">
        <v>0</v>
      </c>
      <c r="M143" s="36">
        <v>0</v>
      </c>
      <c r="N143" s="37">
        <f t="shared" si="42"/>
        <v>0</v>
      </c>
      <c r="O143" s="39">
        <v>0</v>
      </c>
      <c r="P143" s="39">
        <v>0</v>
      </c>
      <c r="Q143" s="39">
        <v>0</v>
      </c>
      <c r="R143" s="39">
        <v>0</v>
      </c>
      <c r="S143" s="36">
        <v>0</v>
      </c>
      <c r="T143" s="39">
        <v>0</v>
      </c>
      <c r="U143" s="39">
        <v>0</v>
      </c>
      <c r="V143" s="39">
        <v>0</v>
      </c>
      <c r="W143" s="39">
        <v>0</v>
      </c>
      <c r="X143" s="39">
        <v>0</v>
      </c>
      <c r="Y143" s="39">
        <v>0</v>
      </c>
      <c r="Z143" s="39">
        <v>0</v>
      </c>
      <c r="AA143" s="39">
        <v>0</v>
      </c>
      <c r="AB143" s="39">
        <v>0</v>
      </c>
      <c r="AC143" s="39">
        <v>0</v>
      </c>
      <c r="AD143" s="39">
        <v>0</v>
      </c>
      <c r="AE143" s="39">
        <v>0</v>
      </c>
      <c r="AF143" s="39">
        <v>0</v>
      </c>
      <c r="AG143" s="39">
        <v>0</v>
      </c>
      <c r="AH143" s="40">
        <f t="shared" si="40"/>
        <v>0</v>
      </c>
      <c r="AI143" s="41">
        <v>0</v>
      </c>
      <c r="AJ143" s="36">
        <v>0</v>
      </c>
      <c r="AK143" s="36">
        <v>0</v>
      </c>
      <c r="AL143" s="41">
        <v>0</v>
      </c>
      <c r="AM143" s="42">
        <f t="shared" si="41"/>
        <v>0</v>
      </c>
    </row>
    <row r="144" spans="1:39" s="57" customFormat="1" hidden="1" outlineLevel="2" x14ac:dyDescent="0.2">
      <c r="A144" s="43" t="s">
        <v>509</v>
      </c>
      <c r="B144" s="43" t="s">
        <v>510</v>
      </c>
      <c r="C144" s="44" t="s">
        <v>518</v>
      </c>
      <c r="D144" s="44" t="s">
        <v>72</v>
      </c>
      <c r="E144" s="33" t="s">
        <v>527</v>
      </c>
      <c r="F144" s="45" t="s">
        <v>520</v>
      </c>
      <c r="G144" s="45" t="s">
        <v>74</v>
      </c>
      <c r="H144" s="44" t="s">
        <v>522</v>
      </c>
      <c r="I144" s="44" t="s">
        <v>70</v>
      </c>
      <c r="J144" s="44" t="s">
        <v>528</v>
      </c>
      <c r="K144" s="46"/>
      <c r="L144" s="36">
        <v>-9315.76</v>
      </c>
      <c r="M144" s="36">
        <v>9315.76</v>
      </c>
      <c r="N144" s="37">
        <f t="shared" si="42"/>
        <v>0</v>
      </c>
      <c r="O144" s="39">
        <v>484954.24</v>
      </c>
      <c r="P144" s="39">
        <v>334530.83</v>
      </c>
      <c r="Q144" s="39">
        <v>5846.0199999999986</v>
      </c>
      <c r="R144" s="39">
        <v>1395809.3000000003</v>
      </c>
      <c r="S144" s="36">
        <v>112682.94</v>
      </c>
      <c r="T144" s="39">
        <v>13640.079999999998</v>
      </c>
      <c r="U144" s="39">
        <v>-381.82000000000096</v>
      </c>
      <c r="V144" s="39">
        <v>107502.29000000001</v>
      </c>
      <c r="W144" s="39">
        <v>75860.179999999978</v>
      </c>
      <c r="X144" s="39">
        <v>243417.13</v>
      </c>
      <c r="Y144" s="39">
        <v>1352561.9</v>
      </c>
      <c r="Z144" s="39">
        <v>95069.789999999979</v>
      </c>
      <c r="AA144" s="39">
        <v>13640.079999999998</v>
      </c>
      <c r="AB144" s="39">
        <v>25895.840000000004</v>
      </c>
      <c r="AC144" s="39">
        <v>5845.45</v>
      </c>
      <c r="AD144" s="39">
        <v>0</v>
      </c>
      <c r="AE144" s="39">
        <v>129783.89</v>
      </c>
      <c r="AF144" s="39">
        <v>-2006.37</v>
      </c>
      <c r="AG144" s="39">
        <v>0</v>
      </c>
      <c r="AH144" s="40">
        <f t="shared" si="40"/>
        <v>4394651.7700000005</v>
      </c>
      <c r="AI144" s="41">
        <v>11111.000000000004</v>
      </c>
      <c r="AJ144" s="36">
        <v>31859.88</v>
      </c>
      <c r="AK144" s="36">
        <v>3951.69</v>
      </c>
      <c r="AL144" s="41">
        <v>2807.92</v>
      </c>
      <c r="AM144" s="42">
        <f t="shared" si="41"/>
        <v>4444382.2600000007</v>
      </c>
    </row>
    <row r="145" spans="1:39" s="57" customFormat="1" hidden="1" outlineLevel="2" x14ac:dyDescent="0.2">
      <c r="A145" s="43" t="s">
        <v>509</v>
      </c>
      <c r="B145" s="43" t="s">
        <v>510</v>
      </c>
      <c r="C145" s="44" t="s">
        <v>518</v>
      </c>
      <c r="D145" s="44" t="s">
        <v>89</v>
      </c>
      <c r="E145" s="33" t="s">
        <v>529</v>
      </c>
      <c r="F145" s="45" t="s">
        <v>520</v>
      </c>
      <c r="G145" s="45" t="s">
        <v>74</v>
      </c>
      <c r="H145" s="44" t="s">
        <v>522</v>
      </c>
      <c r="I145" s="44" t="s">
        <v>70</v>
      </c>
      <c r="J145" s="44" t="s">
        <v>530</v>
      </c>
      <c r="K145" s="46"/>
      <c r="L145" s="36">
        <v>0</v>
      </c>
      <c r="M145" s="36">
        <v>0</v>
      </c>
      <c r="N145" s="37">
        <f t="shared" si="42"/>
        <v>0</v>
      </c>
      <c r="O145" s="39">
        <v>0</v>
      </c>
      <c r="P145" s="39">
        <v>0</v>
      </c>
      <c r="Q145" s="39">
        <v>0</v>
      </c>
      <c r="R145" s="39">
        <v>0</v>
      </c>
      <c r="S145" s="36">
        <v>0</v>
      </c>
      <c r="T145" s="39">
        <v>0</v>
      </c>
      <c r="U145" s="39">
        <v>0</v>
      </c>
      <c r="V145" s="39">
        <v>0</v>
      </c>
      <c r="W145" s="39">
        <v>0</v>
      </c>
      <c r="X145" s="39">
        <v>0</v>
      </c>
      <c r="Y145" s="39">
        <v>0</v>
      </c>
      <c r="Z145" s="39">
        <v>0</v>
      </c>
      <c r="AA145" s="39">
        <v>0</v>
      </c>
      <c r="AB145" s="39">
        <v>0</v>
      </c>
      <c r="AC145" s="39">
        <v>0</v>
      </c>
      <c r="AD145" s="39">
        <v>0</v>
      </c>
      <c r="AE145" s="39">
        <v>0</v>
      </c>
      <c r="AF145" s="39">
        <v>0</v>
      </c>
      <c r="AG145" s="39">
        <v>0</v>
      </c>
      <c r="AH145" s="40">
        <f t="shared" si="40"/>
        <v>0</v>
      </c>
      <c r="AI145" s="41">
        <v>0</v>
      </c>
      <c r="AJ145" s="36">
        <v>0</v>
      </c>
      <c r="AK145" s="36">
        <v>0</v>
      </c>
      <c r="AL145" s="41">
        <v>0</v>
      </c>
      <c r="AM145" s="42">
        <f t="shared" si="41"/>
        <v>0</v>
      </c>
    </row>
    <row r="146" spans="1:39" s="57" customFormat="1" outlineLevel="1" collapsed="1" x14ac:dyDescent="0.2">
      <c r="A146" s="47" t="s">
        <v>531</v>
      </c>
      <c r="B146" s="47"/>
      <c r="C146" s="49"/>
      <c r="D146" s="49"/>
      <c r="E146" s="50"/>
      <c r="F146" s="51"/>
      <c r="G146" s="51"/>
      <c r="H146" s="49"/>
      <c r="I146" s="49"/>
      <c r="J146" s="49"/>
      <c r="K146" s="52">
        <f t="shared" ref="K146:AM146" si="43">SUBTOTAL(9,K140:K145)</f>
        <v>0</v>
      </c>
      <c r="L146" s="58">
        <f t="shared" si="43"/>
        <v>-10619.970000000001</v>
      </c>
      <c r="M146" s="58">
        <f t="shared" si="43"/>
        <v>10619.970000000001</v>
      </c>
      <c r="N146" s="58">
        <f t="shared" si="43"/>
        <v>0</v>
      </c>
      <c r="O146" s="40">
        <f t="shared" si="43"/>
        <v>878582.62999999989</v>
      </c>
      <c r="P146" s="54">
        <f t="shared" si="43"/>
        <v>571905.96</v>
      </c>
      <c r="Q146" s="54">
        <f t="shared" si="43"/>
        <v>9410.1799999999985</v>
      </c>
      <c r="R146" s="55">
        <f t="shared" si="43"/>
        <v>2440290.8400000003</v>
      </c>
      <c r="S146" s="40">
        <f t="shared" si="43"/>
        <v>171020.07</v>
      </c>
      <c r="T146" s="40">
        <f t="shared" si="43"/>
        <v>21956.01</v>
      </c>
      <c r="U146" s="40">
        <f t="shared" si="43"/>
        <v>-2577.6900000000019</v>
      </c>
      <c r="V146" s="40">
        <f t="shared" si="43"/>
        <v>175081.65000000002</v>
      </c>
      <c r="W146" s="40">
        <f t="shared" si="43"/>
        <v>112768.14999999998</v>
      </c>
      <c r="X146" s="40">
        <f t="shared" si="43"/>
        <v>434878.71999999997</v>
      </c>
      <c r="Y146" s="40">
        <f t="shared" si="43"/>
        <v>2353576.41</v>
      </c>
      <c r="Z146" s="40">
        <f t="shared" si="43"/>
        <v>127505.55999999998</v>
      </c>
      <c r="AA146" s="40">
        <f t="shared" si="43"/>
        <v>21956.01</v>
      </c>
      <c r="AB146" s="40">
        <f t="shared" si="43"/>
        <v>43007.600000000006</v>
      </c>
      <c r="AC146" s="40">
        <f t="shared" si="43"/>
        <v>9409.24</v>
      </c>
      <c r="AD146" s="40">
        <f t="shared" si="43"/>
        <v>4.7699999999999996</v>
      </c>
      <c r="AE146" s="40">
        <f t="shared" si="43"/>
        <v>203074.16999999998</v>
      </c>
      <c r="AF146" s="40">
        <f t="shared" si="43"/>
        <v>-4321.26</v>
      </c>
      <c r="AG146" s="40">
        <f t="shared" si="43"/>
        <v>0</v>
      </c>
      <c r="AH146" s="40">
        <f t="shared" si="43"/>
        <v>7567529.0200000005</v>
      </c>
      <c r="AI146" s="56">
        <f t="shared" si="43"/>
        <v>19103.350000000002</v>
      </c>
      <c r="AJ146" s="40">
        <f t="shared" si="43"/>
        <v>45843.91</v>
      </c>
      <c r="AK146" s="40">
        <f t="shared" si="43"/>
        <v>5818.3</v>
      </c>
      <c r="AL146" s="40">
        <f t="shared" si="43"/>
        <v>3039.19</v>
      </c>
      <c r="AM146" s="42">
        <f t="shared" si="43"/>
        <v>7641333.7700000005</v>
      </c>
    </row>
    <row r="147" spans="1:39" s="57" customFormat="1" hidden="1" outlineLevel="2" x14ac:dyDescent="0.2">
      <c r="A147" s="43" t="s">
        <v>532</v>
      </c>
      <c r="B147" s="43" t="s">
        <v>533</v>
      </c>
      <c r="C147" s="44" t="s">
        <v>534</v>
      </c>
      <c r="D147" s="44" t="s">
        <v>65</v>
      </c>
      <c r="E147" s="33" t="s">
        <v>535</v>
      </c>
      <c r="F147" s="45" t="s">
        <v>536</v>
      </c>
      <c r="G147" s="45" t="s">
        <v>68</v>
      </c>
      <c r="H147" s="44" t="s">
        <v>537</v>
      </c>
      <c r="I147" s="44" t="s">
        <v>70</v>
      </c>
      <c r="J147" s="44" t="s">
        <v>538</v>
      </c>
      <c r="K147" s="46"/>
      <c r="L147" s="36">
        <v>0</v>
      </c>
      <c r="M147" s="36">
        <v>0</v>
      </c>
      <c r="N147" s="37">
        <f>L147+M147</f>
        <v>0</v>
      </c>
      <c r="O147" s="39">
        <v>151.63999999999999</v>
      </c>
      <c r="P147" s="39">
        <v>0</v>
      </c>
      <c r="Q147" s="39">
        <v>0</v>
      </c>
      <c r="R147" s="39">
        <v>13.82</v>
      </c>
      <c r="S147" s="36">
        <v>13.97</v>
      </c>
      <c r="T147" s="39">
        <v>0</v>
      </c>
      <c r="U147" s="39">
        <v>0</v>
      </c>
      <c r="V147" s="39">
        <v>0.09</v>
      </c>
      <c r="W147" s="39">
        <v>13.97</v>
      </c>
      <c r="X147" s="39">
        <v>109.79</v>
      </c>
      <c r="Y147" s="39">
        <v>20.55</v>
      </c>
      <c r="Z147" s="39">
        <v>0</v>
      </c>
      <c r="AA147" s="39">
        <v>0</v>
      </c>
      <c r="AB147" s="39">
        <v>0.08</v>
      </c>
      <c r="AC147" s="39">
        <v>0</v>
      </c>
      <c r="AD147" s="39">
        <v>0</v>
      </c>
      <c r="AE147" s="39">
        <v>4.82</v>
      </c>
      <c r="AF147" s="39">
        <v>-1.9999999999999997E-2</v>
      </c>
      <c r="AG147" s="39">
        <v>0</v>
      </c>
      <c r="AH147" s="40">
        <f t="shared" ref="AH147:AH160" si="44">SUM(N147:AG147)</f>
        <v>328.71</v>
      </c>
      <c r="AI147" s="41">
        <v>0.82000000000000006</v>
      </c>
      <c r="AJ147" s="36">
        <v>0</v>
      </c>
      <c r="AK147" s="36">
        <v>0</v>
      </c>
      <c r="AL147" s="41">
        <v>0</v>
      </c>
      <c r="AM147" s="42">
        <f t="shared" ref="AM147:AM163" si="45">SUM(AH147:AL147)</f>
        <v>329.53</v>
      </c>
    </row>
    <row r="148" spans="1:39" s="57" customFormat="1" hidden="1" outlineLevel="2" x14ac:dyDescent="0.2">
      <c r="A148" s="43" t="s">
        <v>532</v>
      </c>
      <c r="B148" s="43" t="s">
        <v>533</v>
      </c>
      <c r="C148" s="44" t="s">
        <v>534</v>
      </c>
      <c r="D148" s="44" t="s">
        <v>72</v>
      </c>
      <c r="E148" s="33" t="s">
        <v>539</v>
      </c>
      <c r="F148" s="45" t="s">
        <v>536</v>
      </c>
      <c r="G148" s="45" t="s">
        <v>74</v>
      </c>
      <c r="H148" s="44" t="s">
        <v>537</v>
      </c>
      <c r="I148" s="44" t="s">
        <v>70</v>
      </c>
      <c r="J148" s="44" t="s">
        <v>540</v>
      </c>
      <c r="K148" s="46"/>
      <c r="L148" s="36">
        <v>0</v>
      </c>
      <c r="M148" s="36">
        <v>0</v>
      </c>
      <c r="N148" s="37">
        <f t="shared" ref="N148:N160" si="46">L148+M148</f>
        <v>0</v>
      </c>
      <c r="O148" s="39">
        <v>43323.42</v>
      </c>
      <c r="P148" s="39">
        <v>0</v>
      </c>
      <c r="Q148" s="39">
        <v>0</v>
      </c>
      <c r="R148" s="39">
        <v>3947.35</v>
      </c>
      <c r="S148" s="36">
        <v>3991.89</v>
      </c>
      <c r="T148" s="39">
        <v>0</v>
      </c>
      <c r="U148" s="39">
        <v>0</v>
      </c>
      <c r="V148" s="39">
        <v>1532.2</v>
      </c>
      <c r="W148" s="39">
        <v>3991.89</v>
      </c>
      <c r="X148" s="39">
        <v>31368.85</v>
      </c>
      <c r="Y148" s="39">
        <v>5250.79</v>
      </c>
      <c r="Z148" s="39">
        <v>0</v>
      </c>
      <c r="AA148" s="39">
        <v>0</v>
      </c>
      <c r="AB148" s="39">
        <v>1297.97</v>
      </c>
      <c r="AC148" s="39">
        <v>0</v>
      </c>
      <c r="AD148" s="39">
        <v>0</v>
      </c>
      <c r="AE148" s="39">
        <v>1376.78</v>
      </c>
      <c r="AF148" s="39">
        <v>-5.38</v>
      </c>
      <c r="AG148" s="39">
        <v>0</v>
      </c>
      <c r="AH148" s="40">
        <f t="shared" si="44"/>
        <v>96075.75999999998</v>
      </c>
      <c r="AI148" s="41">
        <v>242.64000000000001</v>
      </c>
      <c r="AJ148" s="36">
        <v>619.76</v>
      </c>
      <c r="AK148" s="36">
        <v>116.85</v>
      </c>
      <c r="AL148" s="41">
        <v>0</v>
      </c>
      <c r="AM148" s="42">
        <f t="shared" si="45"/>
        <v>97055.00999999998</v>
      </c>
    </row>
    <row r="149" spans="1:39" s="57" customFormat="1" hidden="1" outlineLevel="2" x14ac:dyDescent="0.2">
      <c r="A149" s="43" t="s">
        <v>532</v>
      </c>
      <c r="B149" s="43" t="s">
        <v>533</v>
      </c>
      <c r="C149" s="44" t="s">
        <v>541</v>
      </c>
      <c r="D149" s="44" t="s">
        <v>65</v>
      </c>
      <c r="E149" s="33" t="s">
        <v>542</v>
      </c>
      <c r="F149" s="45" t="s">
        <v>543</v>
      </c>
      <c r="G149" s="45" t="s">
        <v>68</v>
      </c>
      <c r="H149" s="44" t="s">
        <v>544</v>
      </c>
      <c r="I149" s="44" t="s">
        <v>70</v>
      </c>
      <c r="J149" s="44" t="s">
        <v>545</v>
      </c>
      <c r="K149" s="46"/>
      <c r="L149" s="36">
        <v>0</v>
      </c>
      <c r="M149" s="36">
        <v>0</v>
      </c>
      <c r="N149" s="37">
        <f t="shared" si="46"/>
        <v>0</v>
      </c>
      <c r="O149" s="39">
        <v>86.5</v>
      </c>
      <c r="P149" s="39">
        <v>79.739999999999995</v>
      </c>
      <c r="Q149" s="39">
        <v>3.1599999999999997</v>
      </c>
      <c r="R149" s="39">
        <v>319</v>
      </c>
      <c r="S149" s="36">
        <v>41.1</v>
      </c>
      <c r="T149" s="39">
        <v>7.39</v>
      </c>
      <c r="U149" s="39">
        <v>16.21</v>
      </c>
      <c r="V149" s="39">
        <v>431.26</v>
      </c>
      <c r="W149" s="39">
        <v>15.27</v>
      </c>
      <c r="X149" s="39">
        <v>94.03</v>
      </c>
      <c r="Y149" s="39">
        <v>262.29000000000002</v>
      </c>
      <c r="Z149" s="39">
        <v>21.92</v>
      </c>
      <c r="AA149" s="39">
        <v>7.39</v>
      </c>
      <c r="AB149" s="39">
        <v>358.33</v>
      </c>
      <c r="AC149" s="39">
        <v>3.1599999999999997</v>
      </c>
      <c r="AD149" s="39">
        <v>0</v>
      </c>
      <c r="AE149" s="39">
        <v>29.209999999999997</v>
      </c>
      <c r="AF149" s="39">
        <v>0</v>
      </c>
      <c r="AG149" s="39">
        <v>0</v>
      </c>
      <c r="AH149" s="40">
        <f t="shared" si="44"/>
        <v>1775.9600000000003</v>
      </c>
      <c r="AI149" s="41">
        <v>4.45</v>
      </c>
      <c r="AJ149" s="36">
        <v>0</v>
      </c>
      <c r="AK149" s="36">
        <v>0</v>
      </c>
      <c r="AL149" s="41">
        <v>0</v>
      </c>
      <c r="AM149" s="42">
        <f t="shared" si="45"/>
        <v>1780.4100000000003</v>
      </c>
    </row>
    <row r="150" spans="1:39" s="57" customFormat="1" hidden="1" outlineLevel="2" x14ac:dyDescent="0.2">
      <c r="A150" s="43" t="s">
        <v>532</v>
      </c>
      <c r="B150" s="43" t="s">
        <v>533</v>
      </c>
      <c r="C150" s="44" t="s">
        <v>541</v>
      </c>
      <c r="D150" s="44" t="s">
        <v>72</v>
      </c>
      <c r="E150" s="33" t="s">
        <v>546</v>
      </c>
      <c r="F150" s="45" t="s">
        <v>543</v>
      </c>
      <c r="G150" s="45" t="s">
        <v>74</v>
      </c>
      <c r="H150" s="44" t="s">
        <v>544</v>
      </c>
      <c r="I150" s="44" t="s">
        <v>70</v>
      </c>
      <c r="J150" s="44" t="s">
        <v>547</v>
      </c>
      <c r="K150" s="46"/>
      <c r="L150" s="36">
        <v>0</v>
      </c>
      <c r="M150" s="36">
        <v>0</v>
      </c>
      <c r="N150" s="37">
        <f t="shared" si="46"/>
        <v>0</v>
      </c>
      <c r="O150" s="39">
        <v>24713.540000000005</v>
      </c>
      <c r="P150" s="39">
        <v>22783.54</v>
      </c>
      <c r="Q150" s="39">
        <v>902.76</v>
      </c>
      <c r="R150" s="39">
        <v>91142.25</v>
      </c>
      <c r="S150" s="36">
        <v>11742.88</v>
      </c>
      <c r="T150" s="39">
        <v>2106.33</v>
      </c>
      <c r="U150" s="39">
        <v>2558.7600000000002</v>
      </c>
      <c r="V150" s="39">
        <v>13632.099999999999</v>
      </c>
      <c r="W150" s="39">
        <v>4365.1400000000003</v>
      </c>
      <c r="X150" s="39">
        <v>26865.05</v>
      </c>
      <c r="Y150" s="39">
        <v>71585.440000000002</v>
      </c>
      <c r="Z150" s="39">
        <v>6158.27</v>
      </c>
      <c r="AA150" s="39">
        <v>2106.33</v>
      </c>
      <c r="AB150" s="39">
        <v>667.48</v>
      </c>
      <c r="AC150" s="39">
        <v>902.67</v>
      </c>
      <c r="AD150" s="39">
        <v>0</v>
      </c>
      <c r="AE150" s="39">
        <v>8344.2200000000012</v>
      </c>
      <c r="AF150" s="39">
        <v>-0.03</v>
      </c>
      <c r="AG150" s="39">
        <v>0</v>
      </c>
      <c r="AH150" s="40">
        <f t="shared" si="44"/>
        <v>290576.73</v>
      </c>
      <c r="AI150" s="41">
        <v>737.9799999999999</v>
      </c>
      <c r="AJ150" s="36">
        <v>3354.53</v>
      </c>
      <c r="AK150" s="36">
        <v>522.22</v>
      </c>
      <c r="AL150" s="41">
        <v>0</v>
      </c>
      <c r="AM150" s="42">
        <f t="shared" si="45"/>
        <v>295191.45999999996</v>
      </c>
    </row>
    <row r="151" spans="1:39" s="57" customFormat="1" hidden="1" outlineLevel="2" x14ac:dyDescent="0.2">
      <c r="A151" s="43" t="s">
        <v>532</v>
      </c>
      <c r="B151" s="43" t="s">
        <v>533</v>
      </c>
      <c r="C151" s="44" t="s">
        <v>548</v>
      </c>
      <c r="D151" s="44" t="s">
        <v>65</v>
      </c>
      <c r="E151" s="33" t="s">
        <v>549</v>
      </c>
      <c r="F151" s="45" t="s">
        <v>550</v>
      </c>
      <c r="G151" s="45" t="s">
        <v>68</v>
      </c>
      <c r="H151" s="44" t="s">
        <v>551</v>
      </c>
      <c r="I151" s="44" t="s">
        <v>70</v>
      </c>
      <c r="J151" s="44" t="s">
        <v>552</v>
      </c>
      <c r="K151" s="46"/>
      <c r="L151" s="36">
        <v>-3.64</v>
      </c>
      <c r="M151" s="36">
        <v>3.64</v>
      </c>
      <c r="N151" s="37">
        <f t="shared" si="46"/>
        <v>0</v>
      </c>
      <c r="O151" s="39">
        <v>2322.1799999999998</v>
      </c>
      <c r="P151" s="39">
        <v>847.7399999999999</v>
      </c>
      <c r="Q151" s="39">
        <v>0.14000000000000001</v>
      </c>
      <c r="R151" s="39">
        <v>5988.7400000000007</v>
      </c>
      <c r="S151" s="36">
        <v>758.36999999999989</v>
      </c>
      <c r="T151" s="39">
        <v>0.33</v>
      </c>
      <c r="U151" s="39">
        <v>44.550000000000004</v>
      </c>
      <c r="V151" s="39">
        <v>134.58000000000001</v>
      </c>
      <c r="W151" s="39">
        <v>304.41999999999996</v>
      </c>
      <c r="X151" s="39">
        <v>321.06999999999994</v>
      </c>
      <c r="Y151" s="39">
        <v>912.61999999999989</v>
      </c>
      <c r="Z151" s="39">
        <v>2220.8200000000002</v>
      </c>
      <c r="AA151" s="39">
        <v>0.33</v>
      </c>
      <c r="AB151" s="39">
        <v>-73.960000000000008</v>
      </c>
      <c r="AC151" s="39">
        <v>0.14000000000000001</v>
      </c>
      <c r="AD151" s="39">
        <v>0</v>
      </c>
      <c r="AE151" s="39">
        <v>-23.46</v>
      </c>
      <c r="AF151" s="39">
        <v>-171.15</v>
      </c>
      <c r="AG151" s="39">
        <v>0</v>
      </c>
      <c r="AH151" s="40">
        <f t="shared" si="44"/>
        <v>13587.46</v>
      </c>
      <c r="AI151" s="41">
        <v>34.26</v>
      </c>
      <c r="AJ151" s="36">
        <v>0</v>
      </c>
      <c r="AK151" s="36">
        <v>0</v>
      </c>
      <c r="AL151" s="41">
        <v>79.48</v>
      </c>
      <c r="AM151" s="42">
        <f t="shared" si="45"/>
        <v>13701.199999999999</v>
      </c>
    </row>
    <row r="152" spans="1:39" s="57" customFormat="1" hidden="1" outlineLevel="2" x14ac:dyDescent="0.2">
      <c r="A152" s="43" t="s">
        <v>532</v>
      </c>
      <c r="B152" s="43" t="s">
        <v>533</v>
      </c>
      <c r="C152" s="44" t="s">
        <v>548</v>
      </c>
      <c r="D152" s="44" t="s">
        <v>72</v>
      </c>
      <c r="E152" s="33" t="s">
        <v>553</v>
      </c>
      <c r="F152" s="45" t="s">
        <v>550</v>
      </c>
      <c r="G152" s="45" t="s">
        <v>74</v>
      </c>
      <c r="H152" s="44" t="s">
        <v>551</v>
      </c>
      <c r="I152" s="44" t="s">
        <v>70</v>
      </c>
      <c r="J152" s="44" t="s">
        <v>554</v>
      </c>
      <c r="K152" s="46"/>
      <c r="L152" s="36">
        <v>-628.01</v>
      </c>
      <c r="M152" s="36">
        <v>628.01</v>
      </c>
      <c r="N152" s="37">
        <f t="shared" si="46"/>
        <v>0</v>
      </c>
      <c r="O152" s="39">
        <v>664175.65</v>
      </c>
      <c r="P152" s="39">
        <v>241930.04</v>
      </c>
      <c r="Q152" s="39">
        <v>40.46</v>
      </c>
      <c r="R152" s="39">
        <v>1711076.04</v>
      </c>
      <c r="S152" s="36">
        <v>208013.77</v>
      </c>
      <c r="T152" s="39">
        <v>94.41</v>
      </c>
      <c r="U152" s="39">
        <v>12723</v>
      </c>
      <c r="V152" s="39">
        <v>75437.399999999994</v>
      </c>
      <c r="W152" s="39">
        <v>85095.75</v>
      </c>
      <c r="X152" s="39">
        <v>95314.860000000015</v>
      </c>
      <c r="Y152" s="39">
        <v>249892.22000000006</v>
      </c>
      <c r="Z152" s="39">
        <v>634523.52</v>
      </c>
      <c r="AA152" s="39">
        <v>94.41</v>
      </c>
      <c r="AB152" s="39">
        <v>4097.57</v>
      </c>
      <c r="AC152" s="39">
        <v>40.46</v>
      </c>
      <c r="AD152" s="39">
        <v>0</v>
      </c>
      <c r="AE152" s="39">
        <v>-6701.84</v>
      </c>
      <c r="AF152" s="39">
        <v>-48914.939999999995</v>
      </c>
      <c r="AG152" s="39">
        <v>0</v>
      </c>
      <c r="AH152" s="40">
        <f t="shared" si="44"/>
        <v>3926932.7800000003</v>
      </c>
      <c r="AI152" s="41">
        <v>9987.7300000000014</v>
      </c>
      <c r="AJ152" s="36">
        <v>26463.91</v>
      </c>
      <c r="AK152" s="36">
        <v>6618</v>
      </c>
      <c r="AL152" s="41">
        <v>25098.03</v>
      </c>
      <c r="AM152" s="42">
        <f t="shared" si="45"/>
        <v>3995100.45</v>
      </c>
    </row>
    <row r="153" spans="1:39" s="57" customFormat="1" hidden="1" outlineLevel="2" x14ac:dyDescent="0.2">
      <c r="A153" s="43" t="s">
        <v>532</v>
      </c>
      <c r="B153" s="43" t="s">
        <v>533</v>
      </c>
      <c r="C153" s="44" t="s">
        <v>555</v>
      </c>
      <c r="D153" s="44" t="s">
        <v>65</v>
      </c>
      <c r="E153" s="33" t="s">
        <v>556</v>
      </c>
      <c r="F153" s="45" t="s">
        <v>557</v>
      </c>
      <c r="G153" s="45" t="s">
        <v>68</v>
      </c>
      <c r="H153" s="44" t="s">
        <v>558</v>
      </c>
      <c r="I153" s="44" t="s">
        <v>70</v>
      </c>
      <c r="J153" s="44" t="s">
        <v>559</v>
      </c>
      <c r="K153" s="46"/>
      <c r="L153" s="36">
        <v>-42.67</v>
      </c>
      <c r="M153" s="36">
        <v>42.67</v>
      </c>
      <c r="N153" s="37">
        <f t="shared" si="46"/>
        <v>0</v>
      </c>
      <c r="O153" s="39">
        <v>1029.06</v>
      </c>
      <c r="P153" s="39">
        <v>455.43</v>
      </c>
      <c r="Q153" s="39">
        <v>5.16</v>
      </c>
      <c r="R153" s="39">
        <v>2343.5500000000002</v>
      </c>
      <c r="S153" s="36">
        <v>133.48999999999998</v>
      </c>
      <c r="T153" s="39">
        <v>12</v>
      </c>
      <c r="U153" s="39">
        <v>57.82</v>
      </c>
      <c r="V153" s="39">
        <v>205.88</v>
      </c>
      <c r="W153" s="39">
        <v>153.74</v>
      </c>
      <c r="X153" s="39">
        <v>740.82999999999993</v>
      </c>
      <c r="Y153" s="39">
        <v>1739.54</v>
      </c>
      <c r="Z153" s="39">
        <v>278.77000000000004</v>
      </c>
      <c r="AA153" s="39">
        <v>12</v>
      </c>
      <c r="AB153" s="39">
        <v>56.08</v>
      </c>
      <c r="AC153" s="39">
        <v>5.15</v>
      </c>
      <c r="AD153" s="39">
        <v>0</v>
      </c>
      <c r="AE153" s="39">
        <v>55.319999999999993</v>
      </c>
      <c r="AF153" s="39">
        <v>0.76</v>
      </c>
      <c r="AG153" s="39">
        <v>0</v>
      </c>
      <c r="AH153" s="40">
        <f t="shared" si="44"/>
        <v>7284.58</v>
      </c>
      <c r="AI153" s="41">
        <v>18.229999999999997</v>
      </c>
      <c r="AJ153" s="36">
        <v>0</v>
      </c>
      <c r="AK153" s="36">
        <v>0</v>
      </c>
      <c r="AL153" s="41">
        <v>0</v>
      </c>
      <c r="AM153" s="42">
        <f t="shared" si="45"/>
        <v>7302.8099999999995</v>
      </c>
    </row>
    <row r="154" spans="1:39" s="57" customFormat="1" hidden="1" outlineLevel="2" x14ac:dyDescent="0.2">
      <c r="A154" s="43" t="s">
        <v>532</v>
      </c>
      <c r="B154" s="43" t="s">
        <v>533</v>
      </c>
      <c r="C154" s="44" t="s">
        <v>555</v>
      </c>
      <c r="D154" s="44" t="s">
        <v>72</v>
      </c>
      <c r="E154" s="33" t="s">
        <v>560</v>
      </c>
      <c r="F154" s="45" t="s">
        <v>557</v>
      </c>
      <c r="G154" s="45" t="s">
        <v>74</v>
      </c>
      <c r="H154" s="44" t="s">
        <v>558</v>
      </c>
      <c r="I154" s="44" t="s">
        <v>70</v>
      </c>
      <c r="J154" s="44" t="s">
        <v>561</v>
      </c>
      <c r="K154" s="46"/>
      <c r="L154" s="36">
        <v>-8205.6200000000008</v>
      </c>
      <c r="M154" s="36">
        <v>8205.6200000000008</v>
      </c>
      <c r="N154" s="37">
        <f t="shared" si="46"/>
        <v>0</v>
      </c>
      <c r="O154" s="39">
        <v>290194.67</v>
      </c>
      <c r="P154" s="39">
        <v>130126.34999999999</v>
      </c>
      <c r="Q154" s="39">
        <v>1466.8200000000002</v>
      </c>
      <c r="R154" s="39">
        <v>669579.83000000007</v>
      </c>
      <c r="S154" s="36">
        <v>38142.840000000004</v>
      </c>
      <c r="T154" s="39">
        <v>3422.4399999999996</v>
      </c>
      <c r="U154" s="39">
        <v>16557.900000000001</v>
      </c>
      <c r="V154" s="39">
        <v>57632.960000000006</v>
      </c>
      <c r="W154" s="39">
        <v>43924.59</v>
      </c>
      <c r="X154" s="39">
        <v>210545.94000000003</v>
      </c>
      <c r="Y154" s="39">
        <v>483892.44</v>
      </c>
      <c r="Z154" s="39">
        <v>79607.820000000007</v>
      </c>
      <c r="AA154" s="39">
        <v>3422.4399999999996</v>
      </c>
      <c r="AB154" s="39">
        <v>12294.439999999999</v>
      </c>
      <c r="AC154" s="39">
        <v>1466.6700000000003</v>
      </c>
      <c r="AD154" s="39">
        <v>0</v>
      </c>
      <c r="AE154" s="39">
        <v>15587.59</v>
      </c>
      <c r="AF154" s="39">
        <v>210.96999999999994</v>
      </c>
      <c r="AG154" s="39">
        <v>0</v>
      </c>
      <c r="AH154" s="40">
        <f t="shared" si="44"/>
        <v>2058076.7099999997</v>
      </c>
      <c r="AI154" s="41">
        <v>5197.1899999999996</v>
      </c>
      <c r="AJ154" s="36">
        <v>12981.63</v>
      </c>
      <c r="AK154" s="36">
        <v>2627.8</v>
      </c>
      <c r="AL154" s="41">
        <v>0</v>
      </c>
      <c r="AM154" s="42">
        <f t="shared" si="45"/>
        <v>2078883.3299999996</v>
      </c>
    </row>
    <row r="155" spans="1:39" s="57" customFormat="1" hidden="1" outlineLevel="2" x14ac:dyDescent="0.2">
      <c r="A155" s="43" t="s">
        <v>532</v>
      </c>
      <c r="B155" s="43" t="s">
        <v>533</v>
      </c>
      <c r="C155" s="44" t="s">
        <v>562</v>
      </c>
      <c r="D155" s="44" t="s">
        <v>65</v>
      </c>
      <c r="E155" s="33" t="s">
        <v>563</v>
      </c>
      <c r="F155" s="45" t="s">
        <v>564</v>
      </c>
      <c r="G155" s="45" t="s">
        <v>68</v>
      </c>
      <c r="H155" s="44" t="s">
        <v>565</v>
      </c>
      <c r="I155" s="44" t="s">
        <v>70</v>
      </c>
      <c r="J155" s="44" t="s">
        <v>566</v>
      </c>
      <c r="K155" s="46"/>
      <c r="L155" s="36">
        <v>0</v>
      </c>
      <c r="M155" s="36">
        <v>0</v>
      </c>
      <c r="N155" s="37">
        <f t="shared" si="46"/>
        <v>0</v>
      </c>
      <c r="O155" s="39">
        <v>1576.1100000000001</v>
      </c>
      <c r="P155" s="39">
        <v>1180.18</v>
      </c>
      <c r="Q155" s="39">
        <v>21.000000000000007</v>
      </c>
      <c r="R155" s="39">
        <v>4998.0299999999988</v>
      </c>
      <c r="S155" s="36">
        <v>392.30999999999995</v>
      </c>
      <c r="T155" s="39">
        <v>48.99</v>
      </c>
      <c r="U155" s="39">
        <v>101.74</v>
      </c>
      <c r="V155" s="39">
        <v>557.57999999999981</v>
      </c>
      <c r="W155" s="39">
        <v>326.62</v>
      </c>
      <c r="X155" s="39">
        <v>1812.8500000000004</v>
      </c>
      <c r="Y155" s="39">
        <v>4626.28</v>
      </c>
      <c r="Z155" s="39">
        <v>314.26</v>
      </c>
      <c r="AA155" s="39">
        <v>48.99</v>
      </c>
      <c r="AB155" s="39">
        <v>317.49999999999989</v>
      </c>
      <c r="AC155" s="39">
        <v>21.000000000000007</v>
      </c>
      <c r="AD155" s="39">
        <v>0</v>
      </c>
      <c r="AE155" s="39">
        <v>147.66</v>
      </c>
      <c r="AF155" s="39">
        <v>-30.150000000000002</v>
      </c>
      <c r="AG155" s="39">
        <v>0</v>
      </c>
      <c r="AH155" s="40">
        <f t="shared" si="44"/>
        <v>16460.949999999997</v>
      </c>
      <c r="AI155" s="41">
        <v>41.229999999999983</v>
      </c>
      <c r="AJ155" s="36">
        <v>0</v>
      </c>
      <c r="AK155" s="36">
        <v>0</v>
      </c>
      <c r="AL155" s="41">
        <v>0</v>
      </c>
      <c r="AM155" s="42">
        <f t="shared" si="45"/>
        <v>16502.179999999997</v>
      </c>
    </row>
    <row r="156" spans="1:39" s="57" customFormat="1" hidden="1" outlineLevel="2" x14ac:dyDescent="0.2">
      <c r="A156" s="43" t="s">
        <v>532</v>
      </c>
      <c r="B156" s="43" t="s">
        <v>533</v>
      </c>
      <c r="C156" s="44" t="s">
        <v>562</v>
      </c>
      <c r="D156" s="44" t="s">
        <v>72</v>
      </c>
      <c r="E156" s="33" t="s">
        <v>567</v>
      </c>
      <c r="F156" s="45" t="s">
        <v>564</v>
      </c>
      <c r="G156" s="45" t="s">
        <v>74</v>
      </c>
      <c r="H156" s="44" t="s">
        <v>565</v>
      </c>
      <c r="I156" s="44" t="s">
        <v>70</v>
      </c>
      <c r="J156" s="44" t="s">
        <v>568</v>
      </c>
      <c r="K156" s="46"/>
      <c r="L156" s="36">
        <v>0</v>
      </c>
      <c r="M156" s="36">
        <v>0</v>
      </c>
      <c r="N156" s="37">
        <f t="shared" si="46"/>
        <v>0</v>
      </c>
      <c r="O156" s="39">
        <v>446067.62</v>
      </c>
      <c r="P156" s="39">
        <v>336981.62000000005</v>
      </c>
      <c r="Q156" s="39">
        <v>5971.9500000000007</v>
      </c>
      <c r="R156" s="39">
        <v>1427615.52</v>
      </c>
      <c r="S156" s="36">
        <v>110584.53000000001</v>
      </c>
      <c r="T156" s="39">
        <v>13933.91</v>
      </c>
      <c r="U156" s="39">
        <v>28970.65</v>
      </c>
      <c r="V156" s="39">
        <v>87571.510000000009</v>
      </c>
      <c r="W156" s="39">
        <v>89903.79</v>
      </c>
      <c r="X156" s="39">
        <v>514934.61</v>
      </c>
      <c r="Y156" s="39">
        <v>1292638.7</v>
      </c>
      <c r="Z156" s="39">
        <v>89697.55</v>
      </c>
      <c r="AA156" s="39">
        <v>13933.91</v>
      </c>
      <c r="AB156" s="39">
        <v>19168.649999999998</v>
      </c>
      <c r="AC156" s="39">
        <v>5971.38</v>
      </c>
      <c r="AD156" s="39">
        <v>0</v>
      </c>
      <c r="AE156" s="39">
        <v>42164.54</v>
      </c>
      <c r="AF156" s="39">
        <v>-8594.26</v>
      </c>
      <c r="AG156" s="39">
        <v>0</v>
      </c>
      <c r="AH156" s="40">
        <f t="shared" si="44"/>
        <v>4517516.18</v>
      </c>
      <c r="AI156" s="41">
        <v>11405.3</v>
      </c>
      <c r="AJ156" s="36">
        <v>27989.99</v>
      </c>
      <c r="AK156" s="36">
        <v>5212.1099999999997</v>
      </c>
      <c r="AL156" s="41">
        <v>0</v>
      </c>
      <c r="AM156" s="42">
        <f t="shared" si="45"/>
        <v>4562123.58</v>
      </c>
    </row>
    <row r="157" spans="1:39" s="57" customFormat="1" hidden="1" outlineLevel="2" x14ac:dyDescent="0.2">
      <c r="A157" s="43" t="s">
        <v>532</v>
      </c>
      <c r="B157" s="43" t="s">
        <v>533</v>
      </c>
      <c r="C157" s="44" t="s">
        <v>569</v>
      </c>
      <c r="D157" s="44" t="s">
        <v>65</v>
      </c>
      <c r="E157" s="33" t="s">
        <v>570</v>
      </c>
      <c r="F157" s="45" t="s">
        <v>571</v>
      </c>
      <c r="G157" s="45" t="s">
        <v>572</v>
      </c>
      <c r="H157" s="44" t="s">
        <v>573</v>
      </c>
      <c r="I157" s="44" t="s">
        <v>70</v>
      </c>
      <c r="J157" s="44" t="s">
        <v>574</v>
      </c>
      <c r="K157" s="46"/>
      <c r="L157" s="36">
        <v>0</v>
      </c>
      <c r="M157" s="36">
        <v>0</v>
      </c>
      <c r="N157" s="37">
        <f t="shared" si="46"/>
        <v>0</v>
      </c>
      <c r="O157" s="39">
        <v>88.63</v>
      </c>
      <c r="P157" s="39">
        <v>130.38999999999999</v>
      </c>
      <c r="Q157" s="39">
        <v>0.72</v>
      </c>
      <c r="R157" s="39">
        <v>354.67</v>
      </c>
      <c r="S157" s="36">
        <v>37.11</v>
      </c>
      <c r="T157" s="39">
        <v>1.67</v>
      </c>
      <c r="U157" s="39">
        <v>-3194.05</v>
      </c>
      <c r="V157" s="39">
        <v>16.760000000000002</v>
      </c>
      <c r="W157" s="39">
        <v>1.8</v>
      </c>
      <c r="X157" s="39">
        <v>94.99</v>
      </c>
      <c r="Y157" s="39">
        <v>414.82</v>
      </c>
      <c r="Z157" s="39">
        <v>12.170000000000002</v>
      </c>
      <c r="AA157" s="39">
        <v>1.67</v>
      </c>
      <c r="AB157" s="39">
        <v>0</v>
      </c>
      <c r="AC157" s="39">
        <v>0.72</v>
      </c>
      <c r="AD157" s="39">
        <v>0</v>
      </c>
      <c r="AE157" s="39">
        <v>-140.68</v>
      </c>
      <c r="AF157" s="39">
        <v>3110.73</v>
      </c>
      <c r="AG157" s="39">
        <v>0</v>
      </c>
      <c r="AH157" s="40">
        <f t="shared" si="44"/>
        <v>932.12000000000035</v>
      </c>
      <c r="AI157" s="41">
        <v>2.1599999999999993</v>
      </c>
      <c r="AJ157" s="36">
        <v>0</v>
      </c>
      <c r="AK157" s="36">
        <v>0</v>
      </c>
      <c r="AL157" s="41">
        <v>0</v>
      </c>
      <c r="AM157" s="42">
        <f t="shared" si="45"/>
        <v>934.28000000000031</v>
      </c>
    </row>
    <row r="158" spans="1:39" s="57" customFormat="1" hidden="1" outlineLevel="2" x14ac:dyDescent="0.2">
      <c r="A158" s="43" t="s">
        <v>532</v>
      </c>
      <c r="B158" s="43" t="s">
        <v>533</v>
      </c>
      <c r="C158" s="44" t="s">
        <v>569</v>
      </c>
      <c r="D158" s="44" t="s">
        <v>82</v>
      </c>
      <c r="E158" s="33" t="s">
        <v>575</v>
      </c>
      <c r="F158" s="45" t="s">
        <v>571</v>
      </c>
      <c r="G158" s="45" t="s">
        <v>576</v>
      </c>
      <c r="H158" s="44" t="s">
        <v>573</v>
      </c>
      <c r="I158" s="44" t="s">
        <v>70</v>
      </c>
      <c r="J158" s="44" t="s">
        <v>577</v>
      </c>
      <c r="K158" s="46"/>
      <c r="L158" s="36">
        <v>0</v>
      </c>
      <c r="M158" s="36">
        <v>0</v>
      </c>
      <c r="N158" s="37">
        <f t="shared" si="46"/>
        <v>0</v>
      </c>
      <c r="O158" s="39">
        <v>-1009.8000000000002</v>
      </c>
      <c r="P158" s="39">
        <v>117.64</v>
      </c>
      <c r="Q158" s="39">
        <v>0.6</v>
      </c>
      <c r="R158" s="39">
        <v>1009.48</v>
      </c>
      <c r="S158" s="36">
        <v>895.99</v>
      </c>
      <c r="T158" s="39">
        <v>1.3800000000000001</v>
      </c>
      <c r="U158" s="39">
        <v>-4.4499999999999957</v>
      </c>
      <c r="V158" s="39">
        <v>1002.32</v>
      </c>
      <c r="W158" s="39">
        <v>27.57</v>
      </c>
      <c r="X158" s="39">
        <v>75.48</v>
      </c>
      <c r="Y158" s="39">
        <v>456.89</v>
      </c>
      <c r="Z158" s="39">
        <v>179.30000000000004</v>
      </c>
      <c r="AA158" s="39">
        <v>1.3800000000000001</v>
      </c>
      <c r="AB158" s="39">
        <v>0</v>
      </c>
      <c r="AC158" s="39">
        <v>0.6</v>
      </c>
      <c r="AD158" s="39">
        <v>0</v>
      </c>
      <c r="AE158" s="39">
        <v>677.80000000000007</v>
      </c>
      <c r="AF158" s="39">
        <v>-14.58</v>
      </c>
      <c r="AG158" s="39">
        <v>0</v>
      </c>
      <c r="AH158" s="40">
        <f t="shared" si="44"/>
        <v>3417.6</v>
      </c>
      <c r="AI158" s="41">
        <v>6.53</v>
      </c>
      <c r="AJ158" s="36">
        <v>0</v>
      </c>
      <c r="AK158" s="36">
        <v>0</v>
      </c>
      <c r="AL158" s="41">
        <v>0</v>
      </c>
      <c r="AM158" s="42">
        <f t="shared" si="45"/>
        <v>3424.13</v>
      </c>
    </row>
    <row r="159" spans="1:39" s="57" customFormat="1" hidden="1" outlineLevel="2" x14ac:dyDescent="0.2">
      <c r="A159" s="43" t="s">
        <v>532</v>
      </c>
      <c r="B159" s="43" t="s">
        <v>533</v>
      </c>
      <c r="C159" s="44" t="s">
        <v>569</v>
      </c>
      <c r="D159" s="44" t="s">
        <v>72</v>
      </c>
      <c r="E159" s="33" t="s">
        <v>578</v>
      </c>
      <c r="F159" s="45" t="s">
        <v>571</v>
      </c>
      <c r="G159" s="45" t="s">
        <v>579</v>
      </c>
      <c r="H159" s="44" t="s">
        <v>573</v>
      </c>
      <c r="I159" s="44" t="s">
        <v>70</v>
      </c>
      <c r="J159" s="44" t="s">
        <v>580</v>
      </c>
      <c r="K159" s="46"/>
      <c r="L159" s="36">
        <v>0</v>
      </c>
      <c r="M159" s="36">
        <v>0</v>
      </c>
      <c r="N159" s="37">
        <f t="shared" si="46"/>
        <v>0</v>
      </c>
      <c r="O159" s="39">
        <v>42624.58</v>
      </c>
      <c r="P159" s="39">
        <v>37254.120000000003</v>
      </c>
      <c r="Q159" s="39">
        <v>204.31</v>
      </c>
      <c r="R159" s="39">
        <v>101336.37999999999</v>
      </c>
      <c r="S159" s="36">
        <v>10604.62</v>
      </c>
      <c r="T159" s="39">
        <v>476.71</v>
      </c>
      <c r="U159" s="39">
        <v>8381.74</v>
      </c>
      <c r="V159" s="39">
        <v>6286.8799999999992</v>
      </c>
      <c r="W159" s="39">
        <v>511.97</v>
      </c>
      <c r="X159" s="39">
        <v>27141.66</v>
      </c>
      <c r="Y159" s="39">
        <v>107135.90000000001</v>
      </c>
      <c r="Z159" s="39">
        <v>3283.74</v>
      </c>
      <c r="AA159" s="39">
        <v>476.71</v>
      </c>
      <c r="AB159" s="39">
        <v>1025.94</v>
      </c>
      <c r="AC159" s="39">
        <v>204.29</v>
      </c>
      <c r="AD159" s="39">
        <v>0</v>
      </c>
      <c r="AE159" s="39">
        <v>7329.48</v>
      </c>
      <c r="AF159" s="39">
        <v>851.09999999999991</v>
      </c>
      <c r="AG159" s="39">
        <v>0</v>
      </c>
      <c r="AH159" s="40">
        <f t="shared" si="44"/>
        <v>355130.12999999995</v>
      </c>
      <c r="AI159" s="41">
        <v>859.13</v>
      </c>
      <c r="AJ159" s="36">
        <v>2304.04</v>
      </c>
      <c r="AK159" s="36">
        <v>359.25</v>
      </c>
      <c r="AL159" s="41">
        <v>0</v>
      </c>
      <c r="AM159" s="42">
        <f t="shared" si="45"/>
        <v>358652.54999999993</v>
      </c>
    </row>
    <row r="160" spans="1:39" s="57" customFormat="1" hidden="1" outlineLevel="2" x14ac:dyDescent="0.2">
      <c r="A160" s="43" t="s">
        <v>532</v>
      </c>
      <c r="B160" s="43" t="s">
        <v>533</v>
      </c>
      <c r="C160" s="44" t="s">
        <v>569</v>
      </c>
      <c r="D160" s="44" t="s">
        <v>89</v>
      </c>
      <c r="E160" s="33" t="s">
        <v>581</v>
      </c>
      <c r="F160" s="45" t="s">
        <v>571</v>
      </c>
      <c r="G160" s="45" t="s">
        <v>582</v>
      </c>
      <c r="H160" s="44" t="s">
        <v>573</v>
      </c>
      <c r="I160" s="44" t="s">
        <v>70</v>
      </c>
      <c r="J160" s="44" t="s">
        <v>583</v>
      </c>
      <c r="K160" s="46"/>
      <c r="L160" s="36">
        <v>0</v>
      </c>
      <c r="M160" s="36">
        <v>0</v>
      </c>
      <c r="N160" s="37">
        <f t="shared" si="46"/>
        <v>0</v>
      </c>
      <c r="O160" s="39">
        <v>97587</v>
      </c>
      <c r="P160" s="39">
        <v>33532.71</v>
      </c>
      <c r="Q160" s="39">
        <v>168.54</v>
      </c>
      <c r="R160" s="39">
        <v>145630.35</v>
      </c>
      <c r="S160" s="36">
        <v>67090.740000000005</v>
      </c>
      <c r="T160" s="39">
        <v>393.24999999999994</v>
      </c>
      <c r="U160" s="39">
        <v>4310.5200000000004</v>
      </c>
      <c r="V160" s="39">
        <v>7088.9199999999992</v>
      </c>
      <c r="W160" s="39">
        <v>7876.12</v>
      </c>
      <c r="X160" s="39">
        <v>21567.69</v>
      </c>
      <c r="Y160" s="39">
        <v>126748.87</v>
      </c>
      <c r="Z160" s="39">
        <v>50647.97</v>
      </c>
      <c r="AA160" s="39">
        <v>393.24999999999994</v>
      </c>
      <c r="AB160" s="39">
        <v>992.16</v>
      </c>
      <c r="AC160" s="39">
        <v>168.53</v>
      </c>
      <c r="AD160" s="39">
        <v>0</v>
      </c>
      <c r="AE160" s="39">
        <v>6241.78</v>
      </c>
      <c r="AF160" s="39">
        <v>-4158.83</v>
      </c>
      <c r="AG160" s="39">
        <v>0</v>
      </c>
      <c r="AH160" s="40">
        <f t="shared" si="44"/>
        <v>566279.57000000007</v>
      </c>
      <c r="AI160" s="41">
        <v>1343.28</v>
      </c>
      <c r="AJ160" s="36">
        <v>3791.96</v>
      </c>
      <c r="AK160" s="36">
        <v>597.41999999999996</v>
      </c>
      <c r="AL160" s="41">
        <v>0</v>
      </c>
      <c r="AM160" s="42">
        <f t="shared" si="45"/>
        <v>572012.2300000001</v>
      </c>
    </row>
    <row r="161" spans="1:39" s="57" customFormat="1" outlineLevel="1" collapsed="1" x14ac:dyDescent="0.2">
      <c r="A161" s="47" t="s">
        <v>584</v>
      </c>
      <c r="B161" s="47"/>
      <c r="C161" s="49"/>
      <c r="D161" s="49"/>
      <c r="E161" s="50"/>
      <c r="F161" s="51"/>
      <c r="G161" s="51"/>
      <c r="H161" s="49"/>
      <c r="I161" s="49"/>
      <c r="J161" s="49"/>
      <c r="K161" s="52">
        <f t="shared" ref="K161:AM161" si="47">SUBTOTAL(9,K147:K160)</f>
        <v>0</v>
      </c>
      <c r="L161" s="58">
        <f t="shared" si="47"/>
        <v>-8879.94</v>
      </c>
      <c r="M161" s="58">
        <f t="shared" si="47"/>
        <v>8879.94</v>
      </c>
      <c r="N161" s="58">
        <f t="shared" si="47"/>
        <v>0</v>
      </c>
      <c r="O161" s="40">
        <f t="shared" si="47"/>
        <v>1612930.8</v>
      </c>
      <c r="P161" s="54">
        <f t="shared" si="47"/>
        <v>805419.5</v>
      </c>
      <c r="Q161" s="54">
        <f t="shared" si="47"/>
        <v>8785.6200000000008</v>
      </c>
      <c r="R161" s="55">
        <f t="shared" si="47"/>
        <v>4165355.01</v>
      </c>
      <c r="S161" s="40">
        <f t="shared" si="47"/>
        <v>452443.61</v>
      </c>
      <c r="T161" s="40">
        <f t="shared" si="47"/>
        <v>20498.809999999998</v>
      </c>
      <c r="U161" s="40">
        <f t="shared" si="47"/>
        <v>70524.390000000014</v>
      </c>
      <c r="V161" s="40">
        <f t="shared" si="47"/>
        <v>251530.44000000003</v>
      </c>
      <c r="W161" s="40">
        <f t="shared" si="47"/>
        <v>236512.63999999998</v>
      </c>
      <c r="X161" s="40">
        <f t="shared" si="47"/>
        <v>930987.7</v>
      </c>
      <c r="Y161" s="40">
        <f t="shared" si="47"/>
        <v>2345577.35</v>
      </c>
      <c r="Z161" s="40">
        <f t="shared" si="47"/>
        <v>866946.11000000022</v>
      </c>
      <c r="AA161" s="40">
        <f t="shared" si="47"/>
        <v>20498.809999999998</v>
      </c>
      <c r="AB161" s="40">
        <f t="shared" si="47"/>
        <v>40202.240000000005</v>
      </c>
      <c r="AC161" s="40">
        <f t="shared" si="47"/>
        <v>8784.7700000000023</v>
      </c>
      <c r="AD161" s="40">
        <f t="shared" si="47"/>
        <v>0</v>
      </c>
      <c r="AE161" s="40">
        <f t="shared" si="47"/>
        <v>75093.22</v>
      </c>
      <c r="AF161" s="40">
        <f t="shared" si="47"/>
        <v>-57715.78</v>
      </c>
      <c r="AG161" s="40">
        <f t="shared" si="47"/>
        <v>0</v>
      </c>
      <c r="AH161" s="40">
        <f t="shared" si="47"/>
        <v>11854375.24</v>
      </c>
      <c r="AI161" s="56">
        <f t="shared" si="47"/>
        <v>29880.929999999997</v>
      </c>
      <c r="AJ161" s="40">
        <f t="shared" si="47"/>
        <v>77505.820000000007</v>
      </c>
      <c r="AK161" s="40">
        <f t="shared" si="47"/>
        <v>16053.65</v>
      </c>
      <c r="AL161" s="40">
        <f t="shared" si="47"/>
        <v>25177.51</v>
      </c>
      <c r="AM161" s="42">
        <f t="shared" si="47"/>
        <v>12002993.15</v>
      </c>
    </row>
    <row r="162" spans="1:39" s="57" customFormat="1" hidden="1" outlineLevel="2" x14ac:dyDescent="0.2">
      <c r="A162" s="43" t="s">
        <v>585</v>
      </c>
      <c r="B162" s="43" t="s">
        <v>586</v>
      </c>
      <c r="C162" s="44" t="s">
        <v>587</v>
      </c>
      <c r="D162" s="44" t="s">
        <v>65</v>
      </c>
      <c r="E162" s="33" t="s">
        <v>588</v>
      </c>
      <c r="F162" s="45" t="s">
        <v>589</v>
      </c>
      <c r="G162" s="45" t="s">
        <v>68</v>
      </c>
      <c r="H162" s="44" t="s">
        <v>590</v>
      </c>
      <c r="I162" s="44" t="s">
        <v>70</v>
      </c>
      <c r="J162" s="44" t="s">
        <v>591</v>
      </c>
      <c r="K162" s="46"/>
      <c r="L162" s="36">
        <v>0</v>
      </c>
      <c r="M162" s="36">
        <v>0</v>
      </c>
      <c r="N162" s="37">
        <f>L162+M162</f>
        <v>0</v>
      </c>
      <c r="O162" s="39">
        <v>0</v>
      </c>
      <c r="P162" s="39">
        <v>0</v>
      </c>
      <c r="Q162" s="39">
        <v>0</v>
      </c>
      <c r="R162" s="39">
        <v>0</v>
      </c>
      <c r="S162" s="36">
        <v>0</v>
      </c>
      <c r="T162" s="39">
        <v>0</v>
      </c>
      <c r="U162" s="39">
        <v>0</v>
      </c>
      <c r="V162" s="39">
        <v>0</v>
      </c>
      <c r="W162" s="39">
        <v>0</v>
      </c>
      <c r="X162" s="39">
        <v>0</v>
      </c>
      <c r="Y162" s="39">
        <v>0</v>
      </c>
      <c r="Z162" s="39">
        <v>0</v>
      </c>
      <c r="AA162" s="39">
        <v>0</v>
      </c>
      <c r="AB162" s="39">
        <v>0</v>
      </c>
      <c r="AC162" s="39">
        <v>0</v>
      </c>
      <c r="AD162" s="39">
        <v>0</v>
      </c>
      <c r="AE162" s="39">
        <v>0</v>
      </c>
      <c r="AF162" s="39">
        <v>0</v>
      </c>
      <c r="AG162" s="39">
        <v>0</v>
      </c>
      <c r="AH162" s="40">
        <f>SUM(N162:AG162)</f>
        <v>0</v>
      </c>
      <c r="AI162" s="41">
        <v>0</v>
      </c>
      <c r="AJ162" s="36">
        <v>0</v>
      </c>
      <c r="AK162" s="36">
        <v>0</v>
      </c>
      <c r="AL162" s="41">
        <v>0</v>
      </c>
      <c r="AM162" s="42">
        <f t="shared" si="45"/>
        <v>0</v>
      </c>
    </row>
    <row r="163" spans="1:39" s="57" customFormat="1" hidden="1" outlineLevel="2" x14ac:dyDescent="0.2">
      <c r="A163" s="43" t="s">
        <v>585</v>
      </c>
      <c r="B163" s="43" t="s">
        <v>586</v>
      </c>
      <c r="C163" s="44" t="s">
        <v>587</v>
      </c>
      <c r="D163" s="44" t="s">
        <v>72</v>
      </c>
      <c r="E163" s="33" t="s">
        <v>592</v>
      </c>
      <c r="F163" s="45" t="s">
        <v>589</v>
      </c>
      <c r="G163" s="45" t="s">
        <v>74</v>
      </c>
      <c r="H163" s="44" t="s">
        <v>590</v>
      </c>
      <c r="I163" s="44" t="s">
        <v>70</v>
      </c>
      <c r="J163" s="44" t="s">
        <v>593</v>
      </c>
      <c r="K163" s="46"/>
      <c r="L163" s="36">
        <v>-47.690000000000005</v>
      </c>
      <c r="M163" s="36">
        <v>3456.83</v>
      </c>
      <c r="N163" s="37">
        <f>L163+M163</f>
        <v>3409.14</v>
      </c>
      <c r="O163" s="39">
        <v>95007.63</v>
      </c>
      <c r="P163" s="39">
        <v>19519.75</v>
      </c>
      <c r="Q163" s="39">
        <v>1106.8399999999997</v>
      </c>
      <c r="R163" s="39">
        <v>130793.66</v>
      </c>
      <c r="S163" s="36">
        <v>34688.930000000008</v>
      </c>
      <c r="T163" s="39">
        <v>2582.5199999999995</v>
      </c>
      <c r="U163" s="39">
        <v>-1712.5399999999995</v>
      </c>
      <c r="V163" s="39">
        <v>13793.180000000002</v>
      </c>
      <c r="W163" s="39">
        <v>6046.5</v>
      </c>
      <c r="X163" s="39">
        <v>20045.37</v>
      </c>
      <c r="Y163" s="39">
        <v>99831.25</v>
      </c>
      <c r="Z163" s="39">
        <v>13828.359999999999</v>
      </c>
      <c r="AA163" s="39">
        <v>2582.5199999999995</v>
      </c>
      <c r="AB163" s="39">
        <v>2463.89</v>
      </c>
      <c r="AC163" s="39">
        <v>1106.7399999999998</v>
      </c>
      <c r="AD163" s="39">
        <v>10555.75</v>
      </c>
      <c r="AE163" s="39">
        <v>22998.44</v>
      </c>
      <c r="AF163" s="39">
        <v>-1606.18</v>
      </c>
      <c r="AG163" s="39">
        <v>0</v>
      </c>
      <c r="AH163" s="40">
        <f>SUM(N163:AG163)</f>
        <v>477041.75000000006</v>
      </c>
      <c r="AI163" s="41">
        <v>1195.8900000000003</v>
      </c>
      <c r="AJ163" s="36"/>
      <c r="AK163" s="36">
        <v>466.15</v>
      </c>
      <c r="AL163" s="41">
        <v>0</v>
      </c>
      <c r="AM163" s="42">
        <f t="shared" si="45"/>
        <v>478703.7900000001</v>
      </c>
    </row>
    <row r="164" spans="1:39" s="57" customFormat="1" outlineLevel="1" collapsed="1" x14ac:dyDescent="0.2">
      <c r="A164" s="47" t="s">
        <v>594</v>
      </c>
      <c r="B164" s="47"/>
      <c r="C164" s="49"/>
      <c r="D164" s="49"/>
      <c r="E164" s="50"/>
      <c r="F164" s="51"/>
      <c r="G164" s="51"/>
      <c r="H164" s="49"/>
      <c r="I164" s="49"/>
      <c r="J164" s="49"/>
      <c r="K164" s="52">
        <f t="shared" ref="K164:AM164" si="48">SUBTOTAL(9,K162:K163)</f>
        <v>0</v>
      </c>
      <c r="L164" s="58">
        <f t="shared" si="48"/>
        <v>-47.690000000000005</v>
      </c>
      <c r="M164" s="58">
        <f t="shared" si="48"/>
        <v>3456.83</v>
      </c>
      <c r="N164" s="58">
        <f t="shared" si="48"/>
        <v>3409.14</v>
      </c>
      <c r="O164" s="40">
        <f t="shared" si="48"/>
        <v>95007.63</v>
      </c>
      <c r="P164" s="54">
        <f t="shared" si="48"/>
        <v>19519.75</v>
      </c>
      <c r="Q164" s="54">
        <f t="shared" si="48"/>
        <v>1106.8399999999997</v>
      </c>
      <c r="R164" s="55">
        <f t="shared" si="48"/>
        <v>130793.66</v>
      </c>
      <c r="S164" s="40">
        <f t="shared" si="48"/>
        <v>34688.930000000008</v>
      </c>
      <c r="T164" s="40">
        <f t="shared" si="48"/>
        <v>2582.5199999999995</v>
      </c>
      <c r="U164" s="40">
        <f t="shared" si="48"/>
        <v>-1712.5399999999995</v>
      </c>
      <c r="V164" s="40">
        <f t="shared" si="48"/>
        <v>13793.180000000002</v>
      </c>
      <c r="W164" s="40">
        <f t="shared" si="48"/>
        <v>6046.5</v>
      </c>
      <c r="X164" s="40">
        <f t="shared" si="48"/>
        <v>20045.37</v>
      </c>
      <c r="Y164" s="40">
        <f t="shared" si="48"/>
        <v>99831.25</v>
      </c>
      <c r="Z164" s="40">
        <f t="shared" si="48"/>
        <v>13828.359999999999</v>
      </c>
      <c r="AA164" s="40">
        <f t="shared" si="48"/>
        <v>2582.5199999999995</v>
      </c>
      <c r="AB164" s="40">
        <f t="shared" si="48"/>
        <v>2463.89</v>
      </c>
      <c r="AC164" s="40">
        <f t="shared" si="48"/>
        <v>1106.7399999999998</v>
      </c>
      <c r="AD164" s="40">
        <f t="shared" si="48"/>
        <v>10555.75</v>
      </c>
      <c r="AE164" s="40">
        <f t="shared" si="48"/>
        <v>22998.44</v>
      </c>
      <c r="AF164" s="40">
        <f t="shared" si="48"/>
        <v>-1606.18</v>
      </c>
      <c r="AG164" s="40">
        <f t="shared" si="48"/>
        <v>0</v>
      </c>
      <c r="AH164" s="40">
        <f t="shared" si="48"/>
        <v>477041.75000000006</v>
      </c>
      <c r="AI164" s="56">
        <f t="shared" si="48"/>
        <v>1195.8900000000003</v>
      </c>
      <c r="AJ164" s="40">
        <f t="shared" si="48"/>
        <v>0</v>
      </c>
      <c r="AK164" s="40">
        <f t="shared" si="48"/>
        <v>466.15</v>
      </c>
      <c r="AL164" s="40">
        <f t="shared" si="48"/>
        <v>0</v>
      </c>
      <c r="AM164" s="42">
        <f t="shared" si="48"/>
        <v>478703.7900000001</v>
      </c>
    </row>
    <row r="165" spans="1:39" s="57" customFormat="1" hidden="1" outlineLevel="2" x14ac:dyDescent="0.2">
      <c r="A165" s="43" t="s">
        <v>595</v>
      </c>
      <c r="B165" s="43" t="s">
        <v>596</v>
      </c>
      <c r="C165" s="44" t="s">
        <v>597</v>
      </c>
      <c r="D165" s="44" t="s">
        <v>65</v>
      </c>
      <c r="E165" s="33" t="s">
        <v>598</v>
      </c>
      <c r="F165" s="45" t="s">
        <v>599</v>
      </c>
      <c r="G165" s="45" t="s">
        <v>79</v>
      </c>
      <c r="H165" s="44" t="s">
        <v>600</v>
      </c>
      <c r="I165" s="44" t="s">
        <v>70</v>
      </c>
      <c r="J165" s="44" t="s">
        <v>601</v>
      </c>
      <c r="K165" s="46"/>
      <c r="L165" s="36">
        <v>0</v>
      </c>
      <c r="M165" s="36">
        <v>0</v>
      </c>
      <c r="N165" s="37">
        <f>L165+M165</f>
        <v>0</v>
      </c>
      <c r="O165" s="39">
        <v>1234.9700000000003</v>
      </c>
      <c r="P165" s="39">
        <v>367.06</v>
      </c>
      <c r="Q165" s="39">
        <v>0</v>
      </c>
      <c r="R165" s="39">
        <v>3618.13</v>
      </c>
      <c r="S165" s="36">
        <v>473.89</v>
      </c>
      <c r="T165" s="39">
        <v>0</v>
      </c>
      <c r="U165" s="39">
        <v>0</v>
      </c>
      <c r="V165" s="39">
        <v>31.45</v>
      </c>
      <c r="W165" s="39">
        <v>94.85</v>
      </c>
      <c r="X165" s="39">
        <v>227.15</v>
      </c>
      <c r="Y165" s="39">
        <v>3468.12</v>
      </c>
      <c r="Z165" s="39">
        <v>-126.63</v>
      </c>
      <c r="AA165" s="39">
        <v>0</v>
      </c>
      <c r="AB165" s="39">
        <v>0.75</v>
      </c>
      <c r="AC165" s="39">
        <v>0</v>
      </c>
      <c r="AD165" s="39">
        <v>0</v>
      </c>
      <c r="AE165" s="39">
        <v>646.84</v>
      </c>
      <c r="AF165" s="39">
        <v>-0.06</v>
      </c>
      <c r="AG165" s="39">
        <v>0</v>
      </c>
      <c r="AH165" s="40">
        <f t="shared" ref="AH165:AH190" si="49">SUM(N165:AG165)</f>
        <v>10036.52</v>
      </c>
      <c r="AI165" s="41">
        <v>25.15</v>
      </c>
      <c r="AJ165" s="36">
        <v>0</v>
      </c>
      <c r="AK165" s="36">
        <v>0</v>
      </c>
      <c r="AL165" s="41">
        <v>0</v>
      </c>
      <c r="AM165" s="42">
        <f t="shared" ref="AM165:AM190" si="50">SUM(AH165:AL165)</f>
        <v>10061.67</v>
      </c>
    </row>
    <row r="166" spans="1:39" s="57" customFormat="1" hidden="1" outlineLevel="2" x14ac:dyDescent="0.2">
      <c r="A166" s="43" t="s">
        <v>595</v>
      </c>
      <c r="B166" s="43" t="s">
        <v>596</v>
      </c>
      <c r="C166" s="44" t="s">
        <v>597</v>
      </c>
      <c r="D166" s="44" t="s">
        <v>82</v>
      </c>
      <c r="E166" s="33" t="s">
        <v>602</v>
      </c>
      <c r="F166" s="45" t="s">
        <v>599</v>
      </c>
      <c r="G166" s="45" t="s">
        <v>84</v>
      </c>
      <c r="H166" s="44" t="s">
        <v>600</v>
      </c>
      <c r="I166" s="44" t="s">
        <v>70</v>
      </c>
      <c r="J166" s="44" t="s">
        <v>603</v>
      </c>
      <c r="K166" s="46"/>
      <c r="L166" s="36">
        <v>0</v>
      </c>
      <c r="M166" s="36">
        <v>0</v>
      </c>
      <c r="N166" s="37">
        <f t="shared" ref="N166:N190" si="51">L166+M166</f>
        <v>0</v>
      </c>
      <c r="O166" s="39">
        <v>11029.59</v>
      </c>
      <c r="P166" s="39">
        <v>2396.56</v>
      </c>
      <c r="Q166" s="39">
        <v>0</v>
      </c>
      <c r="R166" s="39">
        <v>15332.59</v>
      </c>
      <c r="S166" s="36">
        <v>1700.3400000000001</v>
      </c>
      <c r="T166" s="39">
        <v>0</v>
      </c>
      <c r="U166" s="39">
        <v>58.849999999999994</v>
      </c>
      <c r="V166" s="39">
        <v>712.03</v>
      </c>
      <c r="W166" s="39">
        <v>200.22</v>
      </c>
      <c r="X166" s="39">
        <v>3007.3799999999997</v>
      </c>
      <c r="Y166" s="39">
        <v>12839.43</v>
      </c>
      <c r="Z166" s="39">
        <v>1322.1599999999999</v>
      </c>
      <c r="AA166" s="39">
        <v>0</v>
      </c>
      <c r="AB166" s="39">
        <v>291.50000000000006</v>
      </c>
      <c r="AC166" s="39">
        <v>0</v>
      </c>
      <c r="AD166" s="39">
        <v>0</v>
      </c>
      <c r="AE166" s="39">
        <v>-661.27</v>
      </c>
      <c r="AF166" s="39">
        <v>-2.4000000000000004</v>
      </c>
      <c r="AG166" s="39">
        <v>0</v>
      </c>
      <c r="AH166" s="40">
        <f t="shared" si="49"/>
        <v>48226.979999999996</v>
      </c>
      <c r="AI166" s="41">
        <v>121.07</v>
      </c>
      <c r="AJ166" s="36">
        <v>0</v>
      </c>
      <c r="AK166" s="36">
        <v>0</v>
      </c>
      <c r="AL166" s="41">
        <v>86.21</v>
      </c>
      <c r="AM166" s="42">
        <f t="shared" si="50"/>
        <v>48434.259999999995</v>
      </c>
    </row>
    <row r="167" spans="1:39" s="57" customFormat="1" hidden="1" outlineLevel="2" x14ac:dyDescent="0.2">
      <c r="A167" s="43" t="s">
        <v>595</v>
      </c>
      <c r="B167" s="43" t="s">
        <v>596</v>
      </c>
      <c r="C167" s="44" t="s">
        <v>597</v>
      </c>
      <c r="D167" s="44" t="s">
        <v>123</v>
      </c>
      <c r="E167" s="33" t="s">
        <v>604</v>
      </c>
      <c r="F167" s="45" t="s">
        <v>599</v>
      </c>
      <c r="G167" s="45" t="s">
        <v>291</v>
      </c>
      <c r="H167" s="44" t="s">
        <v>600</v>
      </c>
      <c r="I167" s="44" t="s">
        <v>70</v>
      </c>
      <c r="J167" s="44" t="s">
        <v>605</v>
      </c>
      <c r="K167" s="46"/>
      <c r="L167" s="36">
        <v>-1.04</v>
      </c>
      <c r="M167" s="36">
        <v>1.04</v>
      </c>
      <c r="N167" s="37">
        <f t="shared" si="51"/>
        <v>0</v>
      </c>
      <c r="O167" s="39">
        <v>4860.3</v>
      </c>
      <c r="P167" s="39">
        <v>901.01</v>
      </c>
      <c r="Q167" s="39">
        <v>0</v>
      </c>
      <c r="R167" s="39">
        <v>7605.62</v>
      </c>
      <c r="S167" s="36">
        <v>1509.95</v>
      </c>
      <c r="T167" s="39">
        <v>0</v>
      </c>
      <c r="U167" s="39">
        <v>79.099999999999994</v>
      </c>
      <c r="V167" s="39">
        <v>352.27</v>
      </c>
      <c r="W167" s="39">
        <v>0.53</v>
      </c>
      <c r="X167" s="39">
        <v>1782.22</v>
      </c>
      <c r="Y167" s="39">
        <v>4677.84</v>
      </c>
      <c r="Z167" s="39">
        <v>731.20999999999992</v>
      </c>
      <c r="AA167" s="39">
        <v>0</v>
      </c>
      <c r="AB167" s="39">
        <v>23.02</v>
      </c>
      <c r="AC167" s="39">
        <v>0</v>
      </c>
      <c r="AD167" s="39">
        <v>0</v>
      </c>
      <c r="AE167" s="39">
        <v>18.419999999999995</v>
      </c>
      <c r="AF167" s="39">
        <v>0.23</v>
      </c>
      <c r="AG167" s="39">
        <v>0</v>
      </c>
      <c r="AH167" s="40">
        <f t="shared" si="49"/>
        <v>22541.72</v>
      </c>
      <c r="AI167" s="41">
        <v>56.67</v>
      </c>
      <c r="AJ167" s="36">
        <v>0</v>
      </c>
      <c r="AK167" s="36">
        <v>0</v>
      </c>
      <c r="AL167" s="41">
        <v>70.540000000000006</v>
      </c>
      <c r="AM167" s="42">
        <f t="shared" si="50"/>
        <v>22668.93</v>
      </c>
    </row>
    <row r="168" spans="1:39" s="57" customFormat="1" hidden="1" outlineLevel="2" x14ac:dyDescent="0.2">
      <c r="A168" s="43" t="s">
        <v>595</v>
      </c>
      <c r="B168" s="43" t="s">
        <v>596</v>
      </c>
      <c r="C168" s="44" t="s">
        <v>597</v>
      </c>
      <c r="D168" s="44" t="s">
        <v>179</v>
      </c>
      <c r="E168" s="33" t="s">
        <v>606</v>
      </c>
      <c r="F168" s="45" t="s">
        <v>599</v>
      </c>
      <c r="G168" s="45" t="s">
        <v>336</v>
      </c>
      <c r="H168" s="44" t="s">
        <v>600</v>
      </c>
      <c r="I168" s="44" t="s">
        <v>70</v>
      </c>
      <c r="J168" s="44" t="s">
        <v>607</v>
      </c>
      <c r="K168" s="46"/>
      <c r="L168" s="36">
        <v>0</v>
      </c>
      <c r="M168" s="36">
        <v>0</v>
      </c>
      <c r="N168" s="37">
        <f t="shared" si="51"/>
        <v>0</v>
      </c>
      <c r="O168" s="39">
        <v>673.63</v>
      </c>
      <c r="P168" s="39">
        <v>162.91</v>
      </c>
      <c r="Q168" s="39">
        <v>0</v>
      </c>
      <c r="R168" s="39">
        <v>1184.3799999999999</v>
      </c>
      <c r="S168" s="36">
        <v>49.49</v>
      </c>
      <c r="T168" s="39">
        <v>0</v>
      </c>
      <c r="U168" s="39">
        <v>0</v>
      </c>
      <c r="V168" s="39">
        <v>3.38</v>
      </c>
      <c r="W168" s="39">
        <v>47.77</v>
      </c>
      <c r="X168" s="39">
        <v>228.53</v>
      </c>
      <c r="Y168" s="39">
        <v>896.38</v>
      </c>
      <c r="Z168" s="39">
        <v>0</v>
      </c>
      <c r="AA168" s="39">
        <v>0</v>
      </c>
      <c r="AB168" s="39">
        <v>3.12</v>
      </c>
      <c r="AC168" s="39">
        <v>0</v>
      </c>
      <c r="AD168" s="39">
        <v>0</v>
      </c>
      <c r="AE168" s="39">
        <v>49.35</v>
      </c>
      <c r="AF168" s="39">
        <v>0</v>
      </c>
      <c r="AG168" s="39">
        <v>0</v>
      </c>
      <c r="AH168" s="40">
        <f t="shared" si="49"/>
        <v>3298.94</v>
      </c>
      <c r="AI168" s="41">
        <v>8.27</v>
      </c>
      <c r="AJ168" s="36">
        <v>0</v>
      </c>
      <c r="AK168" s="36">
        <v>0</v>
      </c>
      <c r="AL168" s="41">
        <v>0</v>
      </c>
      <c r="AM168" s="42">
        <f t="shared" si="50"/>
        <v>3307.21</v>
      </c>
    </row>
    <row r="169" spans="1:39" s="57" customFormat="1" hidden="1" outlineLevel="2" x14ac:dyDescent="0.2">
      <c r="A169" s="43" t="s">
        <v>595</v>
      </c>
      <c r="B169" s="43" t="s">
        <v>596</v>
      </c>
      <c r="C169" s="44" t="s">
        <v>597</v>
      </c>
      <c r="D169" s="44" t="s">
        <v>210</v>
      </c>
      <c r="E169" s="33" t="s">
        <v>608</v>
      </c>
      <c r="F169" s="45" t="s">
        <v>599</v>
      </c>
      <c r="G169" s="45" t="s">
        <v>609</v>
      </c>
      <c r="H169" s="44" t="s">
        <v>600</v>
      </c>
      <c r="I169" s="44" t="s">
        <v>70</v>
      </c>
      <c r="J169" s="44" t="s">
        <v>610</v>
      </c>
      <c r="K169" s="46"/>
      <c r="L169" s="36">
        <v>0</v>
      </c>
      <c r="M169" s="36">
        <v>0</v>
      </c>
      <c r="N169" s="37">
        <f t="shared" si="51"/>
        <v>0</v>
      </c>
      <c r="O169" s="39">
        <v>5152.99</v>
      </c>
      <c r="P169" s="39">
        <v>7048.04</v>
      </c>
      <c r="Q169" s="39">
        <v>0</v>
      </c>
      <c r="R169" s="39">
        <v>11477.12</v>
      </c>
      <c r="S169" s="36">
        <v>1165.8899999999999</v>
      </c>
      <c r="T169" s="39">
        <v>0</v>
      </c>
      <c r="U169" s="39">
        <v>-13.820000000000007</v>
      </c>
      <c r="V169" s="39">
        <v>412.42</v>
      </c>
      <c r="W169" s="39">
        <v>-58.790000000000006</v>
      </c>
      <c r="X169" s="39">
        <v>10966.579999999998</v>
      </c>
      <c r="Y169" s="39">
        <v>8915.5899999999983</v>
      </c>
      <c r="Z169" s="39">
        <v>1016.02</v>
      </c>
      <c r="AA169" s="39">
        <v>0</v>
      </c>
      <c r="AB169" s="39">
        <v>1057.45</v>
      </c>
      <c r="AC169" s="39">
        <v>0</v>
      </c>
      <c r="AD169" s="39">
        <v>0</v>
      </c>
      <c r="AE169" s="39">
        <v>236.6</v>
      </c>
      <c r="AF169" s="39">
        <v>-37.519999999999996</v>
      </c>
      <c r="AG169" s="39">
        <v>0</v>
      </c>
      <c r="AH169" s="40">
        <f t="shared" si="49"/>
        <v>47338.569999999985</v>
      </c>
      <c r="AI169" s="41">
        <v>118.64000000000001</v>
      </c>
      <c r="AJ169" s="36">
        <v>0</v>
      </c>
      <c r="AK169" s="36">
        <v>0</v>
      </c>
      <c r="AL169" s="41">
        <v>0</v>
      </c>
      <c r="AM169" s="42">
        <f t="shared" si="50"/>
        <v>47457.209999999985</v>
      </c>
    </row>
    <row r="170" spans="1:39" s="57" customFormat="1" hidden="1" outlineLevel="2" x14ac:dyDescent="0.2">
      <c r="A170" s="43" t="s">
        <v>595</v>
      </c>
      <c r="B170" s="43" t="s">
        <v>596</v>
      </c>
      <c r="C170" s="44" t="s">
        <v>597</v>
      </c>
      <c r="D170" s="44" t="s">
        <v>72</v>
      </c>
      <c r="E170" s="33" t="s">
        <v>611</v>
      </c>
      <c r="F170" s="45" t="s">
        <v>599</v>
      </c>
      <c r="G170" s="45" t="s">
        <v>87</v>
      </c>
      <c r="H170" s="44" t="s">
        <v>600</v>
      </c>
      <c r="I170" s="44" t="s">
        <v>70</v>
      </c>
      <c r="J170" s="44" t="s">
        <v>612</v>
      </c>
      <c r="K170" s="46"/>
      <c r="L170" s="36">
        <v>0</v>
      </c>
      <c r="M170" s="36">
        <v>0</v>
      </c>
      <c r="N170" s="37">
        <f t="shared" si="51"/>
        <v>0</v>
      </c>
      <c r="O170" s="39">
        <v>352843.14</v>
      </c>
      <c r="P170" s="39">
        <v>104874.15</v>
      </c>
      <c r="Q170" s="39">
        <v>0</v>
      </c>
      <c r="R170" s="39">
        <v>1032734.6499999999</v>
      </c>
      <c r="S170" s="36">
        <v>135397.47</v>
      </c>
      <c r="T170" s="39">
        <v>0</v>
      </c>
      <c r="U170" s="39">
        <v>0</v>
      </c>
      <c r="V170" s="39">
        <v>39248.25</v>
      </c>
      <c r="W170" s="39">
        <v>27097.83</v>
      </c>
      <c r="X170" s="39">
        <v>64899.5</v>
      </c>
      <c r="Y170" s="39">
        <v>967347.45000000007</v>
      </c>
      <c r="Z170" s="39">
        <v>-36182.629999999997</v>
      </c>
      <c r="AA170" s="39">
        <v>0</v>
      </c>
      <c r="AB170" s="39">
        <v>25505.46</v>
      </c>
      <c r="AC170" s="39">
        <v>0</v>
      </c>
      <c r="AD170" s="39">
        <v>0</v>
      </c>
      <c r="AE170" s="39">
        <v>184811.58</v>
      </c>
      <c r="AF170" s="39">
        <v>0</v>
      </c>
      <c r="AG170" s="39">
        <v>0</v>
      </c>
      <c r="AH170" s="40">
        <f t="shared" si="49"/>
        <v>2898576.85</v>
      </c>
      <c r="AI170" s="41">
        <v>7330.2699999999986</v>
      </c>
      <c r="AJ170" s="36">
        <v>23542.57</v>
      </c>
      <c r="AK170" s="36">
        <v>2652.47</v>
      </c>
      <c r="AL170" s="41">
        <v>0</v>
      </c>
      <c r="AM170" s="42">
        <f t="shared" si="50"/>
        <v>2932102.16</v>
      </c>
    </row>
    <row r="171" spans="1:39" s="57" customFormat="1" hidden="1" outlineLevel="2" x14ac:dyDescent="0.2">
      <c r="A171" s="43" t="s">
        <v>595</v>
      </c>
      <c r="B171" s="43" t="s">
        <v>596</v>
      </c>
      <c r="C171" s="44" t="s">
        <v>597</v>
      </c>
      <c r="D171" s="44" t="s">
        <v>89</v>
      </c>
      <c r="E171" s="33" t="s">
        <v>613</v>
      </c>
      <c r="F171" s="45" t="s">
        <v>599</v>
      </c>
      <c r="G171" s="45" t="s">
        <v>308</v>
      </c>
      <c r="H171" s="44" t="s">
        <v>600</v>
      </c>
      <c r="I171" s="44" t="s">
        <v>70</v>
      </c>
      <c r="J171" s="44" t="s">
        <v>614</v>
      </c>
      <c r="K171" s="46"/>
      <c r="L171" s="36">
        <v>0</v>
      </c>
      <c r="M171" s="36">
        <v>0</v>
      </c>
      <c r="N171" s="37">
        <f t="shared" si="51"/>
        <v>0</v>
      </c>
      <c r="O171" s="39">
        <v>3150802.4</v>
      </c>
      <c r="P171" s="39">
        <v>684731.51</v>
      </c>
      <c r="Q171" s="39">
        <v>0</v>
      </c>
      <c r="R171" s="39">
        <v>4377987.2799999993</v>
      </c>
      <c r="S171" s="36">
        <v>485151.7</v>
      </c>
      <c r="T171" s="39">
        <v>0</v>
      </c>
      <c r="U171" s="39">
        <v>16813.449999999997</v>
      </c>
      <c r="V171" s="39">
        <v>317159.51</v>
      </c>
      <c r="W171" s="39">
        <v>56995.27</v>
      </c>
      <c r="X171" s="39">
        <v>859245.57</v>
      </c>
      <c r="Y171" s="39">
        <v>3554244.7</v>
      </c>
      <c r="Z171" s="39">
        <v>377758.56</v>
      </c>
      <c r="AA171" s="39">
        <v>0</v>
      </c>
      <c r="AB171" s="39">
        <v>176965.75999999998</v>
      </c>
      <c r="AC171" s="39">
        <v>0</v>
      </c>
      <c r="AD171" s="39">
        <v>0</v>
      </c>
      <c r="AE171" s="39">
        <v>-193094.06999999998</v>
      </c>
      <c r="AF171" s="39">
        <v>-693.74</v>
      </c>
      <c r="AG171" s="39">
        <v>0</v>
      </c>
      <c r="AH171" s="40">
        <f t="shared" si="49"/>
        <v>13864067.899999997</v>
      </c>
      <c r="AI171" s="41">
        <v>35115.679999999993</v>
      </c>
      <c r="AJ171" s="36">
        <v>111158.51</v>
      </c>
      <c r="AK171" s="36">
        <v>11608.03</v>
      </c>
      <c r="AL171" s="41">
        <v>24329.07</v>
      </c>
      <c r="AM171" s="42">
        <f t="shared" si="50"/>
        <v>14046279.189999996</v>
      </c>
    </row>
    <row r="172" spans="1:39" s="57" customFormat="1" hidden="1" outlineLevel="2" x14ac:dyDescent="0.2">
      <c r="A172" s="43" t="s">
        <v>595</v>
      </c>
      <c r="B172" s="43" t="s">
        <v>596</v>
      </c>
      <c r="C172" s="44" t="s">
        <v>597</v>
      </c>
      <c r="D172" s="44" t="s">
        <v>132</v>
      </c>
      <c r="E172" s="33" t="s">
        <v>615</v>
      </c>
      <c r="F172" s="45" t="s">
        <v>599</v>
      </c>
      <c r="G172" s="45" t="s">
        <v>296</v>
      </c>
      <c r="H172" s="44" t="s">
        <v>600</v>
      </c>
      <c r="I172" s="44" t="s">
        <v>70</v>
      </c>
      <c r="J172" s="44" t="s">
        <v>616</v>
      </c>
      <c r="K172" s="46"/>
      <c r="L172" s="36">
        <v>-179.24</v>
      </c>
      <c r="M172" s="36">
        <v>179.24</v>
      </c>
      <c r="N172" s="37">
        <f t="shared" si="51"/>
        <v>0</v>
      </c>
      <c r="O172" s="39">
        <v>1388310.5099999998</v>
      </c>
      <c r="P172" s="39">
        <v>257431.11</v>
      </c>
      <c r="Q172" s="39">
        <v>0</v>
      </c>
      <c r="R172" s="39">
        <v>2172981.29</v>
      </c>
      <c r="S172" s="36">
        <v>430933.76000000001</v>
      </c>
      <c r="T172" s="39">
        <v>0</v>
      </c>
      <c r="U172" s="39">
        <v>22600.950000000004</v>
      </c>
      <c r="V172" s="39">
        <v>153021.90999999997</v>
      </c>
      <c r="W172" s="39">
        <v>151.36000000000001</v>
      </c>
      <c r="X172" s="39">
        <v>509208.68</v>
      </c>
      <c r="Y172" s="39">
        <v>1284691.06</v>
      </c>
      <c r="Z172" s="39">
        <v>208435.18</v>
      </c>
      <c r="AA172" s="39">
        <v>0</v>
      </c>
      <c r="AB172" s="39">
        <v>51084.89</v>
      </c>
      <c r="AC172" s="39">
        <v>0</v>
      </c>
      <c r="AD172" s="39">
        <v>0</v>
      </c>
      <c r="AE172" s="39">
        <v>4401.9100000000026</v>
      </c>
      <c r="AF172" s="39">
        <v>62.18</v>
      </c>
      <c r="AG172" s="39">
        <v>0</v>
      </c>
      <c r="AH172" s="40">
        <f t="shared" si="49"/>
        <v>6483314.79</v>
      </c>
      <c r="AI172" s="41">
        <v>16439.7</v>
      </c>
      <c r="AJ172" s="36">
        <v>51783.58</v>
      </c>
      <c r="AK172" s="36">
        <v>5105.66</v>
      </c>
      <c r="AL172" s="41">
        <v>19232.04</v>
      </c>
      <c r="AM172" s="42">
        <f t="shared" si="50"/>
        <v>6575875.7700000005</v>
      </c>
    </row>
    <row r="173" spans="1:39" s="57" customFormat="1" hidden="1" outlineLevel="2" x14ac:dyDescent="0.2">
      <c r="A173" s="43" t="s">
        <v>595</v>
      </c>
      <c r="B173" s="43" t="s">
        <v>596</v>
      </c>
      <c r="C173" s="44" t="s">
        <v>597</v>
      </c>
      <c r="D173" s="44" t="s">
        <v>191</v>
      </c>
      <c r="E173" s="33" t="s">
        <v>617</v>
      </c>
      <c r="F173" s="45" t="s">
        <v>599</v>
      </c>
      <c r="G173" s="45" t="s">
        <v>345</v>
      </c>
      <c r="H173" s="44" t="s">
        <v>600</v>
      </c>
      <c r="I173" s="44" t="s">
        <v>70</v>
      </c>
      <c r="J173" s="44" t="s">
        <v>618</v>
      </c>
      <c r="K173" s="46"/>
      <c r="L173" s="36">
        <v>0</v>
      </c>
      <c r="M173" s="36">
        <v>0</v>
      </c>
      <c r="N173" s="37">
        <f t="shared" si="51"/>
        <v>0</v>
      </c>
      <c r="O173" s="39">
        <v>192464.3</v>
      </c>
      <c r="P173" s="39">
        <v>46546.44</v>
      </c>
      <c r="Q173" s="39">
        <v>0</v>
      </c>
      <c r="R173" s="39">
        <v>338396.18</v>
      </c>
      <c r="S173" s="36">
        <v>14137.54</v>
      </c>
      <c r="T173" s="39">
        <v>0</v>
      </c>
      <c r="U173" s="39">
        <v>0</v>
      </c>
      <c r="V173" s="39">
        <v>8341.66</v>
      </c>
      <c r="W173" s="39">
        <v>13649.66</v>
      </c>
      <c r="X173" s="39">
        <v>65295.4</v>
      </c>
      <c r="Y173" s="39">
        <v>248692.61000000002</v>
      </c>
      <c r="Z173" s="39">
        <v>0</v>
      </c>
      <c r="AA173" s="39">
        <v>0</v>
      </c>
      <c r="AB173" s="39">
        <v>6613.4699999999993</v>
      </c>
      <c r="AC173" s="39">
        <v>0</v>
      </c>
      <c r="AD173" s="39">
        <v>0</v>
      </c>
      <c r="AE173" s="39">
        <v>14097.92</v>
      </c>
      <c r="AF173" s="39">
        <v>0</v>
      </c>
      <c r="AG173" s="39">
        <v>0</v>
      </c>
      <c r="AH173" s="40">
        <f t="shared" si="49"/>
        <v>948235.18</v>
      </c>
      <c r="AI173" s="41">
        <v>2397.8500000000004</v>
      </c>
      <c r="AJ173" s="36">
        <v>7418.06</v>
      </c>
      <c r="AK173" s="36">
        <v>1089.19</v>
      </c>
      <c r="AL173" s="41">
        <v>0</v>
      </c>
      <c r="AM173" s="42">
        <f t="shared" si="50"/>
        <v>959140.28</v>
      </c>
    </row>
    <row r="174" spans="1:39" s="57" customFormat="1" hidden="1" outlineLevel="2" x14ac:dyDescent="0.2">
      <c r="A174" s="43" t="s">
        <v>595</v>
      </c>
      <c r="B174" s="43" t="s">
        <v>596</v>
      </c>
      <c r="C174" s="44" t="s">
        <v>597</v>
      </c>
      <c r="D174" s="44" t="s">
        <v>238</v>
      </c>
      <c r="E174" s="33" t="s">
        <v>619</v>
      </c>
      <c r="F174" s="45" t="s">
        <v>599</v>
      </c>
      <c r="G174" s="45" t="s">
        <v>620</v>
      </c>
      <c r="H174" s="44" t="s">
        <v>600</v>
      </c>
      <c r="I174" s="44" t="s">
        <v>70</v>
      </c>
      <c r="J174" s="44" t="s">
        <v>621</v>
      </c>
      <c r="K174" s="46"/>
      <c r="L174" s="36">
        <v>0</v>
      </c>
      <c r="M174" s="36">
        <v>0</v>
      </c>
      <c r="N174" s="37">
        <f t="shared" si="51"/>
        <v>0</v>
      </c>
      <c r="O174" s="39">
        <v>1466801.59</v>
      </c>
      <c r="P174" s="39">
        <v>2013727.63</v>
      </c>
      <c r="Q174" s="39">
        <v>0</v>
      </c>
      <c r="R174" s="39">
        <v>3279182.11</v>
      </c>
      <c r="S174" s="36">
        <v>333112.75</v>
      </c>
      <c r="T174" s="39">
        <v>0</v>
      </c>
      <c r="U174" s="39">
        <v>-3943.7999999999934</v>
      </c>
      <c r="V174" s="39">
        <v>113490.97999999998</v>
      </c>
      <c r="W174" s="39">
        <v>-16800.63</v>
      </c>
      <c r="X174" s="39">
        <v>3133311.0900000003</v>
      </c>
      <c r="Y174" s="39">
        <v>2423249.4500000002</v>
      </c>
      <c r="Z174" s="39">
        <v>290275.07</v>
      </c>
      <c r="AA174" s="39">
        <v>0</v>
      </c>
      <c r="AB174" s="39">
        <v>281341.45999999996</v>
      </c>
      <c r="AC174" s="39">
        <v>0</v>
      </c>
      <c r="AD174" s="39">
        <v>0</v>
      </c>
      <c r="AE174" s="39">
        <v>60075.479999999996</v>
      </c>
      <c r="AF174" s="39">
        <v>-10721.19</v>
      </c>
      <c r="AG174" s="39">
        <v>0</v>
      </c>
      <c r="AH174" s="40">
        <f t="shared" si="49"/>
        <v>13363101.990000004</v>
      </c>
      <c r="AI174" s="41">
        <v>33845.75</v>
      </c>
      <c r="AJ174" s="36">
        <v>124063</v>
      </c>
      <c r="AK174" s="36">
        <v>17279.75</v>
      </c>
      <c r="AL174" s="41">
        <v>0</v>
      </c>
      <c r="AM174" s="42">
        <f t="shared" si="50"/>
        <v>13538290.490000004</v>
      </c>
    </row>
    <row r="175" spans="1:39" s="57" customFormat="1" hidden="1" outlineLevel="2" x14ac:dyDescent="0.2">
      <c r="A175" s="43" t="s">
        <v>595</v>
      </c>
      <c r="B175" s="43" t="s">
        <v>596</v>
      </c>
      <c r="C175" s="44" t="s">
        <v>622</v>
      </c>
      <c r="D175" s="44" t="s">
        <v>65</v>
      </c>
      <c r="E175" s="33" t="s">
        <v>623</v>
      </c>
      <c r="F175" s="45" t="s">
        <v>624</v>
      </c>
      <c r="G175" s="45" t="s">
        <v>198</v>
      </c>
      <c r="H175" s="44" t="s">
        <v>625</v>
      </c>
      <c r="I175" s="44" t="s">
        <v>70</v>
      </c>
      <c r="J175" s="44" t="s">
        <v>626</v>
      </c>
      <c r="K175" s="46"/>
      <c r="L175" s="36">
        <v>0</v>
      </c>
      <c r="M175" s="36">
        <v>0</v>
      </c>
      <c r="N175" s="37">
        <f t="shared" si="51"/>
        <v>0</v>
      </c>
      <c r="O175" s="39">
        <v>373.90000000000003</v>
      </c>
      <c r="P175" s="39">
        <v>930.39</v>
      </c>
      <c r="Q175" s="39">
        <v>26.97</v>
      </c>
      <c r="R175" s="39">
        <v>4578.6299999999992</v>
      </c>
      <c r="S175" s="36">
        <v>99.600000000000009</v>
      </c>
      <c r="T175" s="39">
        <v>62.93</v>
      </c>
      <c r="U175" s="39">
        <v>51.370000000000005</v>
      </c>
      <c r="V175" s="39">
        <v>206.78000000000003</v>
      </c>
      <c r="W175" s="39">
        <v>154.58000000000001</v>
      </c>
      <c r="X175" s="39">
        <v>819.16999999999985</v>
      </c>
      <c r="Y175" s="39">
        <v>4397.54</v>
      </c>
      <c r="Z175" s="39">
        <v>135.31</v>
      </c>
      <c r="AA175" s="39">
        <v>62.93</v>
      </c>
      <c r="AB175" s="39">
        <v>70.760000000000005</v>
      </c>
      <c r="AC175" s="39">
        <v>26.97</v>
      </c>
      <c r="AD175" s="39">
        <v>0</v>
      </c>
      <c r="AE175" s="39">
        <v>86.32</v>
      </c>
      <c r="AF175" s="39">
        <v>-0.03</v>
      </c>
      <c r="AG175" s="39">
        <v>0</v>
      </c>
      <c r="AH175" s="40">
        <f t="shared" si="49"/>
        <v>12084.119999999999</v>
      </c>
      <c r="AI175" s="41">
        <v>30.259999999999998</v>
      </c>
      <c r="AJ175" s="36">
        <v>0</v>
      </c>
      <c r="AK175" s="36">
        <v>0</v>
      </c>
      <c r="AL175" s="41">
        <v>2.11</v>
      </c>
      <c r="AM175" s="42">
        <f t="shared" si="50"/>
        <v>12116.49</v>
      </c>
    </row>
    <row r="176" spans="1:39" s="57" customFormat="1" hidden="1" outlineLevel="2" x14ac:dyDescent="0.2">
      <c r="A176" s="43" t="s">
        <v>595</v>
      </c>
      <c r="B176" s="43" t="s">
        <v>596</v>
      </c>
      <c r="C176" s="44" t="s">
        <v>622</v>
      </c>
      <c r="D176" s="44" t="s">
        <v>82</v>
      </c>
      <c r="E176" s="33" t="s">
        <v>627</v>
      </c>
      <c r="F176" s="45" t="s">
        <v>624</v>
      </c>
      <c r="G176" s="45" t="s">
        <v>142</v>
      </c>
      <c r="H176" s="44" t="s">
        <v>625</v>
      </c>
      <c r="I176" s="44" t="s">
        <v>70</v>
      </c>
      <c r="J176" s="44" t="s">
        <v>628</v>
      </c>
      <c r="K176" s="46"/>
      <c r="L176" s="36">
        <v>0</v>
      </c>
      <c r="M176" s="36">
        <v>0</v>
      </c>
      <c r="N176" s="37">
        <f t="shared" si="51"/>
        <v>0</v>
      </c>
      <c r="O176" s="39">
        <v>745.97</v>
      </c>
      <c r="P176" s="39">
        <v>330.65999999999997</v>
      </c>
      <c r="Q176" s="39">
        <v>0.13</v>
      </c>
      <c r="R176" s="39">
        <v>1540.19</v>
      </c>
      <c r="S176" s="36">
        <v>234.42</v>
      </c>
      <c r="T176" s="39">
        <v>0.28999999999999998</v>
      </c>
      <c r="U176" s="39">
        <v>93.839999999999989</v>
      </c>
      <c r="V176" s="39">
        <v>84.53</v>
      </c>
      <c r="W176" s="39">
        <v>20.680000000000003</v>
      </c>
      <c r="X176" s="39">
        <v>444.09</v>
      </c>
      <c r="Y176" s="39">
        <v>1167.96</v>
      </c>
      <c r="Z176" s="39">
        <v>90.14</v>
      </c>
      <c r="AA176" s="39">
        <v>0.28999999999999998</v>
      </c>
      <c r="AB176" s="39">
        <v>259.37</v>
      </c>
      <c r="AC176" s="39">
        <v>0.13</v>
      </c>
      <c r="AD176" s="39">
        <v>0</v>
      </c>
      <c r="AE176" s="39">
        <v>-148.53999999999996</v>
      </c>
      <c r="AF176" s="39">
        <v>-82.04000000000002</v>
      </c>
      <c r="AG176" s="39">
        <v>0</v>
      </c>
      <c r="AH176" s="40">
        <f t="shared" si="49"/>
        <v>4782.1100000000006</v>
      </c>
      <c r="AI176" s="41">
        <v>11.980000000000002</v>
      </c>
      <c r="AJ176" s="36">
        <v>0</v>
      </c>
      <c r="AK176" s="36">
        <v>0</v>
      </c>
      <c r="AL176" s="41">
        <v>0</v>
      </c>
      <c r="AM176" s="42">
        <f t="shared" si="50"/>
        <v>4794.09</v>
      </c>
    </row>
    <row r="177" spans="1:39" s="57" customFormat="1" hidden="1" outlineLevel="2" x14ac:dyDescent="0.2">
      <c r="A177" s="43" t="s">
        <v>595</v>
      </c>
      <c r="B177" s="43" t="s">
        <v>596</v>
      </c>
      <c r="C177" s="44" t="s">
        <v>622</v>
      </c>
      <c r="D177" s="44" t="s">
        <v>72</v>
      </c>
      <c r="E177" s="33" t="s">
        <v>629</v>
      </c>
      <c r="F177" s="45" t="s">
        <v>624</v>
      </c>
      <c r="G177" s="45" t="s">
        <v>74</v>
      </c>
      <c r="H177" s="44" t="s">
        <v>625</v>
      </c>
      <c r="I177" s="44" t="s">
        <v>70</v>
      </c>
      <c r="J177" s="44" t="s">
        <v>630</v>
      </c>
      <c r="K177" s="46"/>
      <c r="L177" s="36">
        <v>0</v>
      </c>
      <c r="M177" s="36">
        <v>0</v>
      </c>
      <c r="N177" s="37">
        <f t="shared" si="51"/>
        <v>0</v>
      </c>
      <c r="O177" s="39">
        <v>77078.189999999988</v>
      </c>
      <c r="P177" s="39">
        <v>232735.31</v>
      </c>
      <c r="Q177" s="39">
        <v>6599.23</v>
      </c>
      <c r="R177" s="39">
        <v>1200017.52</v>
      </c>
      <c r="S177" s="36">
        <v>25065.280000000002</v>
      </c>
      <c r="T177" s="39">
        <v>15397.480000000001</v>
      </c>
      <c r="U177" s="39">
        <v>12205.710000000001</v>
      </c>
      <c r="V177" s="39">
        <v>58849.98000000001</v>
      </c>
      <c r="W177" s="39">
        <v>36234.519999999997</v>
      </c>
      <c r="X177" s="39">
        <v>207642.78999999998</v>
      </c>
      <c r="Y177" s="39">
        <v>1125416.93</v>
      </c>
      <c r="Z177" s="39">
        <v>31561.279999999999</v>
      </c>
      <c r="AA177" s="39">
        <v>15397.480000000001</v>
      </c>
      <c r="AB177" s="39">
        <v>20408.11</v>
      </c>
      <c r="AC177" s="39">
        <v>6598.61</v>
      </c>
      <c r="AD177" s="39">
        <v>0</v>
      </c>
      <c r="AE177" s="39">
        <v>12085.48</v>
      </c>
      <c r="AF177" s="39">
        <v>4.7199999999999989</v>
      </c>
      <c r="AG177" s="39">
        <v>0</v>
      </c>
      <c r="AH177" s="40">
        <f t="shared" si="49"/>
        <v>3083298.6199999996</v>
      </c>
      <c r="AI177" s="41">
        <v>7808.88</v>
      </c>
      <c r="AJ177" s="36">
        <v>26978.93</v>
      </c>
      <c r="AK177" s="36">
        <v>4644.21</v>
      </c>
      <c r="AL177" s="41">
        <v>818.99</v>
      </c>
      <c r="AM177" s="42">
        <f t="shared" si="50"/>
        <v>3123549.63</v>
      </c>
    </row>
    <row r="178" spans="1:39" s="57" customFormat="1" hidden="1" outlineLevel="2" x14ac:dyDescent="0.2">
      <c r="A178" s="43" t="s">
        <v>595</v>
      </c>
      <c r="B178" s="43" t="s">
        <v>596</v>
      </c>
      <c r="C178" s="44" t="s">
        <v>622</v>
      </c>
      <c r="D178" s="44" t="s">
        <v>89</v>
      </c>
      <c r="E178" s="33" t="s">
        <v>631</v>
      </c>
      <c r="F178" s="45" t="s">
        <v>624</v>
      </c>
      <c r="G178" s="45" t="s">
        <v>74</v>
      </c>
      <c r="H178" s="44" t="s">
        <v>625</v>
      </c>
      <c r="I178" s="44" t="s">
        <v>70</v>
      </c>
      <c r="J178" s="44" t="s">
        <v>632</v>
      </c>
      <c r="K178" s="46"/>
      <c r="L178" s="36">
        <v>0</v>
      </c>
      <c r="M178" s="36">
        <v>0</v>
      </c>
      <c r="N178" s="37">
        <f t="shared" si="51"/>
        <v>0</v>
      </c>
      <c r="O178" s="39">
        <v>208340.74</v>
      </c>
      <c r="P178" s="39">
        <v>94472.83</v>
      </c>
      <c r="Q178" s="39">
        <v>36.699999999999996</v>
      </c>
      <c r="R178" s="39">
        <v>439837.25</v>
      </c>
      <c r="S178" s="36">
        <v>66976.7</v>
      </c>
      <c r="T178" s="39">
        <v>85.600000000000009</v>
      </c>
      <c r="U178" s="39">
        <v>26811.57</v>
      </c>
      <c r="V178" s="39">
        <v>30443.9</v>
      </c>
      <c r="W178" s="39">
        <v>5907.8200000000015</v>
      </c>
      <c r="X178" s="39">
        <v>126670.17</v>
      </c>
      <c r="Y178" s="39">
        <v>321761.58</v>
      </c>
      <c r="Z178" s="39">
        <v>25754.47</v>
      </c>
      <c r="AA178" s="39">
        <v>85.600000000000009</v>
      </c>
      <c r="AB178" s="39">
        <v>67005.359999999986</v>
      </c>
      <c r="AC178" s="39">
        <v>36.699999999999996</v>
      </c>
      <c r="AD178" s="39">
        <v>0</v>
      </c>
      <c r="AE178" s="39">
        <v>-44458.61</v>
      </c>
      <c r="AF178" s="39">
        <v>-23430.120000000003</v>
      </c>
      <c r="AG178" s="39">
        <v>0</v>
      </c>
      <c r="AH178" s="40">
        <f t="shared" si="49"/>
        <v>1346338.2599999998</v>
      </c>
      <c r="AI178" s="41">
        <v>3408.5099999999998</v>
      </c>
      <c r="AJ178" s="36">
        <v>11890.9</v>
      </c>
      <c r="AK178" s="36">
        <v>1784.49</v>
      </c>
      <c r="AL178" s="41">
        <v>0</v>
      </c>
      <c r="AM178" s="42">
        <f t="shared" si="50"/>
        <v>1363422.1599999997</v>
      </c>
    </row>
    <row r="179" spans="1:39" s="57" customFormat="1" hidden="1" outlineLevel="2" x14ac:dyDescent="0.2">
      <c r="A179" s="43" t="s">
        <v>595</v>
      </c>
      <c r="B179" s="43" t="s">
        <v>596</v>
      </c>
      <c r="C179" s="44" t="s">
        <v>633</v>
      </c>
      <c r="D179" s="44" t="s">
        <v>65</v>
      </c>
      <c r="E179" s="33" t="s">
        <v>634</v>
      </c>
      <c r="F179" s="45" t="s">
        <v>635</v>
      </c>
      <c r="G179" s="45" t="s">
        <v>79</v>
      </c>
      <c r="H179" s="44" t="s">
        <v>636</v>
      </c>
      <c r="I179" s="44" t="s">
        <v>70</v>
      </c>
      <c r="J179" s="44" t="s">
        <v>637</v>
      </c>
      <c r="K179" s="46"/>
      <c r="L179" s="36">
        <v>-2.9000000000000004</v>
      </c>
      <c r="M179" s="36">
        <v>4.6300000000000008</v>
      </c>
      <c r="N179" s="37">
        <f t="shared" si="51"/>
        <v>1.7300000000000004</v>
      </c>
      <c r="O179" s="39">
        <v>1489.0100000000002</v>
      </c>
      <c r="P179" s="39">
        <v>524.41000000000008</v>
      </c>
      <c r="Q179" s="39">
        <v>2.0300000000000002</v>
      </c>
      <c r="R179" s="39">
        <v>2000.64</v>
      </c>
      <c r="S179" s="36">
        <v>476.61</v>
      </c>
      <c r="T179" s="39">
        <v>4.7400000000000011</v>
      </c>
      <c r="U179" s="39">
        <v>107.75999999999999</v>
      </c>
      <c r="V179" s="39">
        <v>24.209999999999997</v>
      </c>
      <c r="W179" s="39">
        <v>40.059999999999995</v>
      </c>
      <c r="X179" s="39">
        <v>379.96999999999997</v>
      </c>
      <c r="Y179" s="39">
        <v>1868.2100000000003</v>
      </c>
      <c r="Z179" s="39">
        <v>660.05</v>
      </c>
      <c r="AA179" s="39">
        <v>4.7400000000000011</v>
      </c>
      <c r="AB179" s="39">
        <v>21.82</v>
      </c>
      <c r="AC179" s="39">
        <v>2.0300000000000002</v>
      </c>
      <c r="AD179" s="39">
        <v>0</v>
      </c>
      <c r="AE179" s="39">
        <v>406.83999999999992</v>
      </c>
      <c r="AF179" s="39">
        <v>-16.73</v>
      </c>
      <c r="AG179" s="39">
        <v>0</v>
      </c>
      <c r="AH179" s="40">
        <f t="shared" si="49"/>
        <v>7998.130000000001</v>
      </c>
      <c r="AI179" s="41">
        <v>19.999999999999993</v>
      </c>
      <c r="AJ179" s="36">
        <v>0</v>
      </c>
      <c r="AK179" s="36">
        <v>0</v>
      </c>
      <c r="AL179" s="41">
        <v>0</v>
      </c>
      <c r="AM179" s="42">
        <f t="shared" si="50"/>
        <v>8018.130000000001</v>
      </c>
    </row>
    <row r="180" spans="1:39" s="57" customFormat="1" hidden="1" outlineLevel="2" x14ac:dyDescent="0.2">
      <c r="A180" s="43" t="s">
        <v>595</v>
      </c>
      <c r="B180" s="43" t="s">
        <v>596</v>
      </c>
      <c r="C180" s="44" t="s">
        <v>633</v>
      </c>
      <c r="D180" s="44" t="s">
        <v>82</v>
      </c>
      <c r="E180" s="33" t="s">
        <v>638</v>
      </c>
      <c r="F180" s="45" t="s">
        <v>635</v>
      </c>
      <c r="G180" s="45" t="s">
        <v>84</v>
      </c>
      <c r="H180" s="44" t="s">
        <v>636</v>
      </c>
      <c r="I180" s="44" t="s">
        <v>70</v>
      </c>
      <c r="J180" s="44" t="s">
        <v>639</v>
      </c>
      <c r="K180" s="46"/>
      <c r="L180" s="36">
        <v>0</v>
      </c>
      <c r="M180" s="36">
        <v>0</v>
      </c>
      <c r="N180" s="37">
        <f t="shared" si="51"/>
        <v>0</v>
      </c>
      <c r="O180" s="39">
        <v>428.59999999999997</v>
      </c>
      <c r="P180" s="39">
        <v>98.67</v>
      </c>
      <c r="Q180" s="39">
        <v>0.72</v>
      </c>
      <c r="R180" s="39">
        <v>1315.65</v>
      </c>
      <c r="S180" s="36">
        <v>128.38999999999999</v>
      </c>
      <c r="T180" s="39">
        <v>1.68</v>
      </c>
      <c r="U180" s="39">
        <v>90.72</v>
      </c>
      <c r="V180" s="39">
        <v>33.19</v>
      </c>
      <c r="W180" s="39">
        <v>93.1</v>
      </c>
      <c r="X180" s="39">
        <v>258.49</v>
      </c>
      <c r="Y180" s="39">
        <v>765.12000000000012</v>
      </c>
      <c r="Z180" s="39">
        <v>341.5</v>
      </c>
      <c r="AA180" s="39">
        <v>1.68</v>
      </c>
      <c r="AB180" s="39">
        <v>4.47</v>
      </c>
      <c r="AC180" s="39">
        <v>0.72</v>
      </c>
      <c r="AD180" s="39">
        <v>0</v>
      </c>
      <c r="AE180" s="39">
        <v>70.39</v>
      </c>
      <c r="AF180" s="39">
        <v>-10.76</v>
      </c>
      <c r="AG180" s="39">
        <v>0</v>
      </c>
      <c r="AH180" s="40">
        <f t="shared" si="49"/>
        <v>3622.329999999999</v>
      </c>
      <c r="AI180" s="41">
        <v>9.0500000000000007</v>
      </c>
      <c r="AJ180" s="36">
        <v>0</v>
      </c>
      <c r="AK180" s="36">
        <v>0</v>
      </c>
      <c r="AL180" s="41">
        <v>0</v>
      </c>
      <c r="AM180" s="42">
        <f t="shared" si="50"/>
        <v>3631.3799999999992</v>
      </c>
    </row>
    <row r="181" spans="1:39" s="57" customFormat="1" hidden="1" outlineLevel="2" x14ac:dyDescent="0.2">
      <c r="A181" s="43" t="s">
        <v>595</v>
      </c>
      <c r="B181" s="43" t="s">
        <v>596</v>
      </c>
      <c r="C181" s="44" t="s">
        <v>633</v>
      </c>
      <c r="D181" s="44" t="s">
        <v>72</v>
      </c>
      <c r="E181" s="33" t="s">
        <v>640</v>
      </c>
      <c r="F181" s="45" t="s">
        <v>635</v>
      </c>
      <c r="G181" s="45" t="s">
        <v>87</v>
      </c>
      <c r="H181" s="44" t="s">
        <v>636</v>
      </c>
      <c r="I181" s="44" t="s">
        <v>70</v>
      </c>
      <c r="J181" s="44" t="s">
        <v>641</v>
      </c>
      <c r="K181" s="46"/>
      <c r="L181" s="36">
        <v>-501.19</v>
      </c>
      <c r="M181" s="36">
        <v>867.85</v>
      </c>
      <c r="N181" s="37">
        <f t="shared" si="51"/>
        <v>366.66</v>
      </c>
      <c r="O181" s="39">
        <v>415852.77999999991</v>
      </c>
      <c r="P181" s="39">
        <v>149813.43</v>
      </c>
      <c r="Q181" s="39">
        <v>575.74999999999989</v>
      </c>
      <c r="R181" s="39">
        <v>571612.20000000007</v>
      </c>
      <c r="S181" s="36">
        <v>136173.56999999998</v>
      </c>
      <c r="T181" s="39">
        <v>1343.3799999999999</v>
      </c>
      <c r="U181" s="39">
        <v>29531.53</v>
      </c>
      <c r="V181" s="39">
        <v>208861.74</v>
      </c>
      <c r="W181" s="39">
        <v>11425.6</v>
      </c>
      <c r="X181" s="39">
        <v>108530.59999999999</v>
      </c>
      <c r="Y181" s="39">
        <v>509961.50999999989</v>
      </c>
      <c r="Z181" s="39">
        <v>188584.09999999998</v>
      </c>
      <c r="AA181" s="39">
        <v>1343.3799999999999</v>
      </c>
      <c r="AB181" s="39">
        <v>189875.66</v>
      </c>
      <c r="AC181" s="39">
        <v>575.69999999999993</v>
      </c>
      <c r="AD181" s="39">
        <v>0</v>
      </c>
      <c r="AE181" s="39">
        <v>102294.59999999998</v>
      </c>
      <c r="AF181" s="39">
        <v>-4770.91</v>
      </c>
      <c r="AG181" s="39">
        <v>0</v>
      </c>
      <c r="AH181" s="40">
        <f t="shared" si="49"/>
        <v>2621951.2800000003</v>
      </c>
      <c r="AI181" s="41">
        <v>6639.07</v>
      </c>
      <c r="AJ181" s="36">
        <v>23814.52</v>
      </c>
      <c r="AK181" s="36">
        <v>3114.46</v>
      </c>
      <c r="AL181" s="41">
        <v>100.51</v>
      </c>
      <c r="AM181" s="42">
        <f t="shared" si="50"/>
        <v>2655619.84</v>
      </c>
    </row>
    <row r="182" spans="1:39" s="57" customFormat="1" hidden="1" outlineLevel="2" x14ac:dyDescent="0.2">
      <c r="A182" s="43" t="s">
        <v>595</v>
      </c>
      <c r="B182" s="43" t="s">
        <v>596</v>
      </c>
      <c r="C182" s="44" t="s">
        <v>633</v>
      </c>
      <c r="D182" s="44" t="s">
        <v>89</v>
      </c>
      <c r="E182" s="33" t="s">
        <v>642</v>
      </c>
      <c r="F182" s="45" t="s">
        <v>635</v>
      </c>
      <c r="G182" s="45" t="s">
        <v>643</v>
      </c>
      <c r="H182" s="44" t="s">
        <v>636</v>
      </c>
      <c r="I182" s="44" t="s">
        <v>70</v>
      </c>
      <c r="J182" s="44" t="s">
        <v>644</v>
      </c>
      <c r="K182" s="46"/>
      <c r="L182" s="36">
        <v>0</v>
      </c>
      <c r="M182" s="36">
        <v>0</v>
      </c>
      <c r="N182" s="37">
        <f t="shared" si="51"/>
        <v>0</v>
      </c>
      <c r="O182" s="39">
        <v>122521.71</v>
      </c>
      <c r="P182" s="39">
        <v>28190.38</v>
      </c>
      <c r="Q182" s="39">
        <v>205.48</v>
      </c>
      <c r="R182" s="39">
        <v>375509.95</v>
      </c>
      <c r="S182" s="36">
        <v>36682.219999999994</v>
      </c>
      <c r="T182" s="39">
        <v>479.44</v>
      </c>
      <c r="U182" s="39">
        <v>25922.18</v>
      </c>
      <c r="V182" s="39">
        <v>14272.839999999998</v>
      </c>
      <c r="W182" s="39">
        <v>26600.47</v>
      </c>
      <c r="X182" s="39">
        <v>73849.08</v>
      </c>
      <c r="Y182" s="39">
        <v>210644.56000000003</v>
      </c>
      <c r="Z182" s="39">
        <v>97573.8</v>
      </c>
      <c r="AA182" s="39">
        <v>479.44</v>
      </c>
      <c r="AB182" s="39">
        <v>4537.7199999999993</v>
      </c>
      <c r="AC182" s="39">
        <v>205.47</v>
      </c>
      <c r="AD182" s="39">
        <v>0</v>
      </c>
      <c r="AE182" s="39">
        <v>19349.03</v>
      </c>
      <c r="AF182" s="39">
        <v>-3075.83</v>
      </c>
      <c r="AG182" s="39">
        <v>0</v>
      </c>
      <c r="AH182" s="40">
        <f t="shared" si="49"/>
        <v>1033947.94</v>
      </c>
      <c r="AI182" s="41">
        <v>2614.2200000000007</v>
      </c>
      <c r="AJ182" s="36">
        <v>7962.56</v>
      </c>
      <c r="AK182" s="36">
        <v>1160.6500000000001</v>
      </c>
      <c r="AL182" s="41">
        <v>0</v>
      </c>
      <c r="AM182" s="42">
        <f t="shared" si="50"/>
        <v>1045685.37</v>
      </c>
    </row>
    <row r="183" spans="1:39" s="57" customFormat="1" hidden="1" outlineLevel="2" x14ac:dyDescent="0.2">
      <c r="A183" s="43" t="s">
        <v>595</v>
      </c>
      <c r="B183" s="43" t="s">
        <v>596</v>
      </c>
      <c r="C183" s="44" t="s">
        <v>645</v>
      </c>
      <c r="D183" s="44" t="s">
        <v>65</v>
      </c>
      <c r="E183" s="33" t="s">
        <v>646</v>
      </c>
      <c r="F183" s="45" t="s">
        <v>647</v>
      </c>
      <c r="G183" s="45" t="s">
        <v>79</v>
      </c>
      <c r="H183" s="44" t="s">
        <v>648</v>
      </c>
      <c r="I183" s="44" t="s">
        <v>70</v>
      </c>
      <c r="J183" s="44" t="s">
        <v>649</v>
      </c>
      <c r="K183" s="46"/>
      <c r="L183" s="36">
        <v>0</v>
      </c>
      <c r="M183" s="36">
        <v>0</v>
      </c>
      <c r="N183" s="37">
        <f t="shared" si="51"/>
        <v>0</v>
      </c>
      <c r="O183" s="39">
        <v>261.61</v>
      </c>
      <c r="P183" s="39">
        <v>325.23</v>
      </c>
      <c r="Q183" s="39">
        <v>10.510000000000002</v>
      </c>
      <c r="R183" s="39">
        <v>1235.52</v>
      </c>
      <c r="S183" s="36">
        <v>75.819999999999993</v>
      </c>
      <c r="T183" s="39">
        <v>24.53</v>
      </c>
      <c r="U183" s="39">
        <v>3.26</v>
      </c>
      <c r="V183" s="39">
        <v>68.190000000000012</v>
      </c>
      <c r="W183" s="39">
        <v>60.92</v>
      </c>
      <c r="X183" s="39">
        <v>292.07000000000005</v>
      </c>
      <c r="Y183" s="39">
        <v>1145.01</v>
      </c>
      <c r="Z183" s="39">
        <v>97.800000000000011</v>
      </c>
      <c r="AA183" s="39">
        <v>24.53</v>
      </c>
      <c r="AB183" s="39">
        <v>26.68</v>
      </c>
      <c r="AC183" s="39">
        <v>10.510000000000002</v>
      </c>
      <c r="AD183" s="39">
        <v>0</v>
      </c>
      <c r="AE183" s="39">
        <v>58.26</v>
      </c>
      <c r="AF183" s="39">
        <v>-0.08</v>
      </c>
      <c r="AG183" s="39">
        <v>0</v>
      </c>
      <c r="AH183" s="40">
        <f t="shared" si="49"/>
        <v>3720.3700000000008</v>
      </c>
      <c r="AI183" s="41">
        <v>9.32</v>
      </c>
      <c r="AJ183" s="36">
        <v>0</v>
      </c>
      <c r="AK183" s="36">
        <v>0</v>
      </c>
      <c r="AL183" s="41">
        <v>0</v>
      </c>
      <c r="AM183" s="42">
        <f t="shared" si="50"/>
        <v>3729.690000000001</v>
      </c>
    </row>
    <row r="184" spans="1:39" s="57" customFormat="1" hidden="1" outlineLevel="2" x14ac:dyDescent="0.2">
      <c r="A184" s="43" t="s">
        <v>595</v>
      </c>
      <c r="B184" s="43" t="s">
        <v>596</v>
      </c>
      <c r="C184" s="44" t="s">
        <v>645</v>
      </c>
      <c r="D184" s="44" t="s">
        <v>82</v>
      </c>
      <c r="E184" s="33" t="s">
        <v>650</v>
      </c>
      <c r="F184" s="45" t="s">
        <v>647</v>
      </c>
      <c r="G184" s="45" t="s">
        <v>291</v>
      </c>
      <c r="H184" s="44" t="s">
        <v>648</v>
      </c>
      <c r="I184" s="44" t="s">
        <v>70</v>
      </c>
      <c r="J184" s="44" t="s">
        <v>651</v>
      </c>
      <c r="K184" s="46"/>
      <c r="L184" s="36">
        <v>0</v>
      </c>
      <c r="M184" s="36">
        <v>0</v>
      </c>
      <c r="N184" s="37">
        <f t="shared" si="51"/>
        <v>0</v>
      </c>
      <c r="O184" s="39">
        <v>-64.11</v>
      </c>
      <c r="P184" s="39">
        <v>61.84</v>
      </c>
      <c r="Q184" s="39">
        <v>2.13</v>
      </c>
      <c r="R184" s="39">
        <v>517.31000000000006</v>
      </c>
      <c r="S184" s="36">
        <v>3.92</v>
      </c>
      <c r="T184" s="39">
        <v>4.9899999999999993</v>
      </c>
      <c r="U184" s="39">
        <v>5.88</v>
      </c>
      <c r="V184" s="39">
        <v>19.52</v>
      </c>
      <c r="W184" s="39">
        <v>0</v>
      </c>
      <c r="X184" s="39">
        <v>61.519999999999996</v>
      </c>
      <c r="Y184" s="39">
        <v>523.4</v>
      </c>
      <c r="Z184" s="39">
        <v>4.5</v>
      </c>
      <c r="AA184" s="39">
        <v>4.9899999999999993</v>
      </c>
      <c r="AB184" s="39">
        <v>11.11</v>
      </c>
      <c r="AC184" s="39">
        <v>2.13</v>
      </c>
      <c r="AD184" s="39">
        <v>0</v>
      </c>
      <c r="AE184" s="39">
        <v>19.679999999999996</v>
      </c>
      <c r="AF184" s="39">
        <v>0</v>
      </c>
      <c r="AG184" s="39">
        <v>0</v>
      </c>
      <c r="AH184" s="40">
        <f t="shared" si="49"/>
        <v>1178.8100000000002</v>
      </c>
      <c r="AI184" s="41">
        <v>2.9499999999999988</v>
      </c>
      <c r="AJ184" s="36">
        <v>0</v>
      </c>
      <c r="AK184" s="36">
        <v>0</v>
      </c>
      <c r="AL184" s="41">
        <v>0</v>
      </c>
      <c r="AM184" s="42">
        <f t="shared" si="50"/>
        <v>1181.7600000000002</v>
      </c>
    </row>
    <row r="185" spans="1:39" s="57" customFormat="1" hidden="1" outlineLevel="2" x14ac:dyDescent="0.2">
      <c r="A185" s="43" t="s">
        <v>595</v>
      </c>
      <c r="B185" s="43" t="s">
        <v>596</v>
      </c>
      <c r="C185" s="44" t="s">
        <v>645</v>
      </c>
      <c r="D185" s="44" t="s">
        <v>123</v>
      </c>
      <c r="E185" s="33" t="s">
        <v>652</v>
      </c>
      <c r="F185" s="45" t="s">
        <v>647</v>
      </c>
      <c r="G185" s="45" t="s">
        <v>653</v>
      </c>
      <c r="H185" s="44" t="s">
        <v>648</v>
      </c>
      <c r="I185" s="44" t="s">
        <v>70</v>
      </c>
      <c r="J185" s="44" t="s">
        <v>654</v>
      </c>
      <c r="K185" s="46"/>
      <c r="L185" s="36">
        <v>0</v>
      </c>
      <c r="M185" s="36">
        <v>0</v>
      </c>
      <c r="N185" s="37">
        <f t="shared" si="51"/>
        <v>0</v>
      </c>
      <c r="O185" s="39">
        <v>18102.670000000002</v>
      </c>
      <c r="P185" s="39">
        <v>2545.73</v>
      </c>
      <c r="Q185" s="39">
        <v>0</v>
      </c>
      <c r="R185" s="39">
        <v>1209.9000000000001</v>
      </c>
      <c r="S185" s="36">
        <v>324.7</v>
      </c>
      <c r="T185" s="39">
        <v>0</v>
      </c>
      <c r="U185" s="39">
        <v>-6357.36</v>
      </c>
      <c r="V185" s="39">
        <v>2216.34</v>
      </c>
      <c r="W185" s="39">
        <v>1971.0900000000001</v>
      </c>
      <c r="X185" s="39">
        <v>1197.57</v>
      </c>
      <c r="Y185" s="39">
        <v>2075.63</v>
      </c>
      <c r="Z185" s="39">
        <v>22.66</v>
      </c>
      <c r="AA185" s="39">
        <v>0</v>
      </c>
      <c r="AB185" s="39">
        <v>0</v>
      </c>
      <c r="AC185" s="39">
        <v>0</v>
      </c>
      <c r="AD185" s="39">
        <v>0</v>
      </c>
      <c r="AE185" s="39">
        <v>15036.470000000001</v>
      </c>
      <c r="AF185" s="39">
        <v>88.76</v>
      </c>
      <c r="AG185" s="39">
        <v>0</v>
      </c>
      <c r="AH185" s="40">
        <f t="shared" si="49"/>
        <v>38434.160000000011</v>
      </c>
      <c r="AI185" s="41">
        <v>32.199999999999996</v>
      </c>
      <c r="AJ185" s="36">
        <v>0</v>
      </c>
      <c r="AK185" s="36">
        <v>0</v>
      </c>
      <c r="AL185" s="41">
        <v>0</v>
      </c>
      <c r="AM185" s="42">
        <f t="shared" si="50"/>
        <v>38466.360000000008</v>
      </c>
    </row>
    <row r="186" spans="1:39" s="57" customFormat="1" hidden="1" outlineLevel="2" x14ac:dyDescent="0.2">
      <c r="A186" s="43" t="s">
        <v>595</v>
      </c>
      <c r="B186" s="43" t="s">
        <v>596</v>
      </c>
      <c r="C186" s="44" t="s">
        <v>645</v>
      </c>
      <c r="D186" s="44" t="s">
        <v>72</v>
      </c>
      <c r="E186" s="33" t="s">
        <v>655</v>
      </c>
      <c r="F186" s="45" t="s">
        <v>647</v>
      </c>
      <c r="G186" s="45" t="s">
        <v>87</v>
      </c>
      <c r="H186" s="44" t="s">
        <v>648</v>
      </c>
      <c r="I186" s="44" t="s">
        <v>70</v>
      </c>
      <c r="J186" s="44" t="s">
        <v>656</v>
      </c>
      <c r="K186" s="46"/>
      <c r="L186" s="36">
        <v>0</v>
      </c>
      <c r="M186" s="36">
        <v>0</v>
      </c>
      <c r="N186" s="37">
        <f t="shared" si="51"/>
        <v>0</v>
      </c>
      <c r="O186" s="39">
        <v>74733.009999999995</v>
      </c>
      <c r="P186" s="39">
        <v>92919.37</v>
      </c>
      <c r="Q186" s="39">
        <v>3000.7</v>
      </c>
      <c r="R186" s="39">
        <v>352949.32</v>
      </c>
      <c r="S186" s="36">
        <v>21663.73</v>
      </c>
      <c r="T186" s="39">
        <v>7001.3000000000011</v>
      </c>
      <c r="U186" s="39">
        <v>932.1099999999999</v>
      </c>
      <c r="V186" s="39">
        <v>24604.33</v>
      </c>
      <c r="W186" s="39">
        <v>16319.1</v>
      </c>
      <c r="X186" s="39">
        <v>83445.51999999999</v>
      </c>
      <c r="Y186" s="39">
        <v>318313.75</v>
      </c>
      <c r="Z186" s="39">
        <v>27879.58</v>
      </c>
      <c r="AA186" s="39">
        <v>7001.3000000000011</v>
      </c>
      <c r="AB186" s="39">
        <v>10688.569999999998</v>
      </c>
      <c r="AC186" s="39">
        <v>3000.41</v>
      </c>
      <c r="AD186" s="39">
        <v>0</v>
      </c>
      <c r="AE186" s="39">
        <v>16190.359999999999</v>
      </c>
      <c r="AF186" s="39">
        <v>-14.55</v>
      </c>
      <c r="AG186" s="39">
        <v>0</v>
      </c>
      <c r="AH186" s="40">
        <f t="shared" si="49"/>
        <v>1060627.9099999999</v>
      </c>
      <c r="AI186" s="41">
        <v>2684.2899999999995</v>
      </c>
      <c r="AJ186" s="36">
        <v>8755.86</v>
      </c>
      <c r="AK186" s="36">
        <v>1477.31</v>
      </c>
      <c r="AL186" s="41">
        <v>180.86</v>
      </c>
      <c r="AM186" s="42">
        <f t="shared" si="50"/>
        <v>1073726.2300000002</v>
      </c>
    </row>
    <row r="187" spans="1:39" s="57" customFormat="1" hidden="1" outlineLevel="2" x14ac:dyDescent="0.2">
      <c r="A187" s="43" t="s">
        <v>595</v>
      </c>
      <c r="B187" s="43" t="s">
        <v>596</v>
      </c>
      <c r="C187" s="44" t="s">
        <v>645</v>
      </c>
      <c r="D187" s="44" t="s">
        <v>89</v>
      </c>
      <c r="E187" s="33" t="s">
        <v>657</v>
      </c>
      <c r="F187" s="45" t="s">
        <v>647</v>
      </c>
      <c r="G187" s="45" t="s">
        <v>390</v>
      </c>
      <c r="H187" s="44" t="s">
        <v>648</v>
      </c>
      <c r="I187" s="44" t="s">
        <v>70</v>
      </c>
      <c r="J187" s="44" t="s">
        <v>658</v>
      </c>
      <c r="K187" s="46"/>
      <c r="L187" s="36">
        <v>0</v>
      </c>
      <c r="M187" s="36">
        <v>0</v>
      </c>
      <c r="N187" s="37">
        <f t="shared" si="51"/>
        <v>0</v>
      </c>
      <c r="O187" s="39">
        <v>-18322.580000000002</v>
      </c>
      <c r="P187" s="39">
        <v>17668.419999999998</v>
      </c>
      <c r="Q187" s="39">
        <v>610.73</v>
      </c>
      <c r="R187" s="39">
        <v>147801.78</v>
      </c>
      <c r="S187" s="36">
        <v>1120.3800000000001</v>
      </c>
      <c r="T187" s="39">
        <v>1424.97</v>
      </c>
      <c r="U187" s="39">
        <v>1676.79</v>
      </c>
      <c r="V187" s="39">
        <v>5545</v>
      </c>
      <c r="W187" s="39">
        <v>0</v>
      </c>
      <c r="X187" s="39">
        <v>17580.460000000003</v>
      </c>
      <c r="Y187" s="39">
        <v>146829.76999999999</v>
      </c>
      <c r="Z187" s="39">
        <v>1285.54</v>
      </c>
      <c r="AA187" s="39">
        <v>1424.97</v>
      </c>
      <c r="AB187" s="39">
        <v>2735.31</v>
      </c>
      <c r="AC187" s="39">
        <v>610.66999999999996</v>
      </c>
      <c r="AD187" s="39">
        <v>0</v>
      </c>
      <c r="AE187" s="39">
        <v>5621.4000000000005</v>
      </c>
      <c r="AF187" s="39">
        <v>-0.01</v>
      </c>
      <c r="AG187" s="39">
        <v>0</v>
      </c>
      <c r="AH187" s="40">
        <f t="shared" si="49"/>
        <v>333613.59999999992</v>
      </c>
      <c r="AI187" s="41">
        <v>843.96</v>
      </c>
      <c r="AJ187" s="36">
        <v>2714.27</v>
      </c>
      <c r="AK187" s="36">
        <v>411.02</v>
      </c>
      <c r="AL187" s="41">
        <v>0</v>
      </c>
      <c r="AM187" s="42">
        <f t="shared" si="50"/>
        <v>337582.85</v>
      </c>
    </row>
    <row r="188" spans="1:39" s="57" customFormat="1" hidden="1" outlineLevel="2" x14ac:dyDescent="0.2">
      <c r="A188" s="43" t="s">
        <v>595</v>
      </c>
      <c r="B188" s="43" t="s">
        <v>596</v>
      </c>
      <c r="C188" s="44" t="s">
        <v>645</v>
      </c>
      <c r="D188" s="44" t="s">
        <v>132</v>
      </c>
      <c r="E188" s="33" t="s">
        <v>659</v>
      </c>
      <c r="F188" s="45" t="s">
        <v>647</v>
      </c>
      <c r="G188" s="45" t="s">
        <v>660</v>
      </c>
      <c r="H188" s="44" t="s">
        <v>648</v>
      </c>
      <c r="I188" s="44" t="s">
        <v>70</v>
      </c>
      <c r="J188" s="44" t="s">
        <v>661</v>
      </c>
      <c r="K188" s="46"/>
      <c r="L188" s="36">
        <v>0</v>
      </c>
      <c r="M188" s="36">
        <v>0</v>
      </c>
      <c r="N188" s="37">
        <f t="shared" si="51"/>
        <v>0</v>
      </c>
      <c r="O188" s="39">
        <v>12692.45</v>
      </c>
      <c r="P188" s="39">
        <v>70.599999999999994</v>
      </c>
      <c r="Q188" s="39">
        <v>0</v>
      </c>
      <c r="R188" s="39">
        <v>0</v>
      </c>
      <c r="S188" s="36">
        <v>0</v>
      </c>
      <c r="T188" s="39">
        <v>0</v>
      </c>
      <c r="U188" s="39">
        <v>0</v>
      </c>
      <c r="V188" s="39">
        <v>7.03</v>
      </c>
      <c r="W188" s="39">
        <v>0</v>
      </c>
      <c r="X188" s="39">
        <v>85.8</v>
      </c>
      <c r="Y188" s="39">
        <v>0</v>
      </c>
      <c r="Z188" s="39">
        <v>31.4</v>
      </c>
      <c r="AA188" s="39">
        <v>0</v>
      </c>
      <c r="AB188" s="39">
        <v>6.49</v>
      </c>
      <c r="AC188" s="39">
        <v>0</v>
      </c>
      <c r="AD188" s="39">
        <v>0</v>
      </c>
      <c r="AE188" s="39">
        <v>497.27000000000004</v>
      </c>
      <c r="AF188" s="39">
        <v>25356.699999999997</v>
      </c>
      <c r="AG188" s="39">
        <v>0</v>
      </c>
      <c r="AH188" s="40">
        <f t="shared" si="49"/>
        <v>38747.74</v>
      </c>
      <c r="AI188" s="41">
        <v>93.72</v>
      </c>
      <c r="AJ188" s="36">
        <v>0</v>
      </c>
      <c r="AK188" s="36">
        <v>0</v>
      </c>
      <c r="AL188" s="41">
        <v>0</v>
      </c>
      <c r="AM188" s="42">
        <f t="shared" si="50"/>
        <v>38841.46</v>
      </c>
    </row>
    <row r="189" spans="1:39" s="57" customFormat="1" hidden="1" outlineLevel="2" x14ac:dyDescent="0.2">
      <c r="A189" s="43" t="s">
        <v>595</v>
      </c>
      <c r="B189" s="43" t="s">
        <v>596</v>
      </c>
      <c r="C189" s="44" t="s">
        <v>662</v>
      </c>
      <c r="D189" s="44" t="s">
        <v>65</v>
      </c>
      <c r="E189" s="33" t="s">
        <v>663</v>
      </c>
      <c r="F189" s="45" t="s">
        <v>664</v>
      </c>
      <c r="G189" s="45" t="s">
        <v>79</v>
      </c>
      <c r="H189" s="44" t="s">
        <v>665</v>
      </c>
      <c r="I189" s="44" t="s">
        <v>70</v>
      </c>
      <c r="J189" s="44" t="s">
        <v>666</v>
      </c>
      <c r="K189" s="46"/>
      <c r="L189" s="36">
        <v>0</v>
      </c>
      <c r="M189" s="36">
        <v>0</v>
      </c>
      <c r="N189" s="37">
        <f t="shared" si="51"/>
        <v>0</v>
      </c>
      <c r="O189" s="39">
        <v>702.99</v>
      </c>
      <c r="P189" s="39">
        <v>353.05</v>
      </c>
      <c r="Q189" s="39">
        <v>0</v>
      </c>
      <c r="R189" s="39">
        <v>406.94</v>
      </c>
      <c r="S189" s="36">
        <v>7.07</v>
      </c>
      <c r="T189" s="39">
        <v>0</v>
      </c>
      <c r="U189" s="39">
        <v>0</v>
      </c>
      <c r="V189" s="39">
        <v>0</v>
      </c>
      <c r="W189" s="39">
        <v>0</v>
      </c>
      <c r="X189" s="39">
        <v>1057.8</v>
      </c>
      <c r="Y189" s="39">
        <v>76.940000000000012</v>
      </c>
      <c r="Z189" s="39">
        <v>13.59</v>
      </c>
      <c r="AA189" s="39">
        <v>0</v>
      </c>
      <c r="AB189" s="39">
        <v>-6.08</v>
      </c>
      <c r="AC189" s="39">
        <v>0</v>
      </c>
      <c r="AD189" s="39">
        <v>0</v>
      </c>
      <c r="AE189" s="39">
        <v>-23.2</v>
      </c>
      <c r="AF189" s="39">
        <v>-3.3499999999999996</v>
      </c>
      <c r="AG189" s="39">
        <v>0</v>
      </c>
      <c r="AH189" s="40">
        <f t="shared" si="49"/>
        <v>2585.7500000000005</v>
      </c>
      <c r="AI189" s="41">
        <v>6.4900000000000011</v>
      </c>
      <c r="AJ189" s="36">
        <v>0</v>
      </c>
      <c r="AK189" s="36">
        <v>0</v>
      </c>
      <c r="AL189" s="41">
        <v>6.08</v>
      </c>
      <c r="AM189" s="42">
        <f t="shared" si="50"/>
        <v>2598.3200000000002</v>
      </c>
    </row>
    <row r="190" spans="1:39" s="57" customFormat="1" hidden="1" outlineLevel="2" x14ac:dyDescent="0.2">
      <c r="A190" s="43" t="s">
        <v>595</v>
      </c>
      <c r="B190" s="43" t="s">
        <v>596</v>
      </c>
      <c r="C190" s="44" t="s">
        <v>662</v>
      </c>
      <c r="D190" s="44" t="s">
        <v>72</v>
      </c>
      <c r="E190" s="33" t="s">
        <v>667</v>
      </c>
      <c r="F190" s="45" t="s">
        <v>664</v>
      </c>
      <c r="G190" s="45" t="s">
        <v>87</v>
      </c>
      <c r="H190" s="44" t="s">
        <v>665</v>
      </c>
      <c r="I190" s="44" t="s">
        <v>70</v>
      </c>
      <c r="J190" s="44" t="s">
        <v>668</v>
      </c>
      <c r="K190" s="46"/>
      <c r="L190" s="36">
        <v>0</v>
      </c>
      <c r="M190" s="36">
        <v>0</v>
      </c>
      <c r="N190" s="37">
        <f t="shared" si="51"/>
        <v>0</v>
      </c>
      <c r="O190" s="39">
        <v>200855.84</v>
      </c>
      <c r="P190" s="39">
        <v>100871.28</v>
      </c>
      <c r="Q190" s="39">
        <v>0</v>
      </c>
      <c r="R190" s="39">
        <v>116268.1</v>
      </c>
      <c r="S190" s="36">
        <v>2018.3300000000002</v>
      </c>
      <c r="T190" s="39">
        <v>0</v>
      </c>
      <c r="U190" s="39">
        <v>0</v>
      </c>
      <c r="V190" s="39">
        <v>2458.9299999999998</v>
      </c>
      <c r="W190" s="39">
        <v>0</v>
      </c>
      <c r="X190" s="39">
        <v>302228.05</v>
      </c>
      <c r="Y190" s="39">
        <v>15512.079999999998</v>
      </c>
      <c r="Z190" s="39">
        <v>3882.4</v>
      </c>
      <c r="AA190" s="39">
        <v>0</v>
      </c>
      <c r="AB190" s="39">
        <v>-8792.7400000000016</v>
      </c>
      <c r="AC190" s="39">
        <v>0</v>
      </c>
      <c r="AD190" s="39">
        <v>0</v>
      </c>
      <c r="AE190" s="39">
        <v>-6629.69</v>
      </c>
      <c r="AF190" s="39">
        <v>-954.69</v>
      </c>
      <c r="AG190" s="39">
        <v>0</v>
      </c>
      <c r="AH190" s="40">
        <f t="shared" si="49"/>
        <v>727717.89000000013</v>
      </c>
      <c r="AI190" s="41">
        <v>1855.9499999999998</v>
      </c>
      <c r="AJ190" s="36">
        <v>6471.09</v>
      </c>
      <c r="AK190" s="36">
        <v>998.52</v>
      </c>
      <c r="AL190" s="41">
        <v>10064.790000000001</v>
      </c>
      <c r="AM190" s="42">
        <f t="shared" si="50"/>
        <v>747108.24000000011</v>
      </c>
    </row>
    <row r="191" spans="1:39" s="57" customFormat="1" outlineLevel="1" collapsed="1" x14ac:dyDescent="0.2">
      <c r="A191" s="47" t="s">
        <v>669</v>
      </c>
      <c r="B191" s="47"/>
      <c r="C191" s="49"/>
      <c r="D191" s="49"/>
      <c r="E191" s="50"/>
      <c r="F191" s="51"/>
      <c r="G191" s="51"/>
      <c r="H191" s="49"/>
      <c r="I191" s="49"/>
      <c r="J191" s="49"/>
      <c r="K191" s="52">
        <f t="shared" ref="K191:AM191" si="52">SUBTOTAL(9,K165:K190)</f>
        <v>0</v>
      </c>
      <c r="L191" s="58">
        <f t="shared" si="52"/>
        <v>-684.37</v>
      </c>
      <c r="M191" s="58">
        <f t="shared" si="52"/>
        <v>1052.76</v>
      </c>
      <c r="N191" s="58">
        <f t="shared" si="52"/>
        <v>368.39000000000004</v>
      </c>
      <c r="O191" s="40">
        <f t="shared" si="52"/>
        <v>7689966.1999999993</v>
      </c>
      <c r="P191" s="54">
        <f t="shared" si="52"/>
        <v>3840098.02</v>
      </c>
      <c r="Q191" s="54">
        <f t="shared" si="52"/>
        <v>11071.079999999998</v>
      </c>
      <c r="R191" s="55">
        <f t="shared" si="52"/>
        <v>14457300.249999998</v>
      </c>
      <c r="S191" s="40">
        <f t="shared" si="52"/>
        <v>1694683.52</v>
      </c>
      <c r="T191" s="40">
        <f t="shared" si="52"/>
        <v>25831.33</v>
      </c>
      <c r="U191" s="40">
        <f t="shared" si="52"/>
        <v>126670.09</v>
      </c>
      <c r="V191" s="40">
        <f t="shared" si="52"/>
        <v>980470.36999999976</v>
      </c>
      <c r="W191" s="40">
        <f t="shared" si="52"/>
        <v>180206.01</v>
      </c>
      <c r="X191" s="40">
        <f t="shared" si="52"/>
        <v>5572715.2499999981</v>
      </c>
      <c r="Y191" s="40">
        <f t="shared" si="52"/>
        <v>11169482.620000001</v>
      </c>
      <c r="Z191" s="40">
        <f t="shared" si="52"/>
        <v>1221147.06</v>
      </c>
      <c r="AA191" s="40">
        <f t="shared" si="52"/>
        <v>25831.33</v>
      </c>
      <c r="AB191" s="40">
        <f t="shared" si="52"/>
        <v>829739.48999999987</v>
      </c>
      <c r="AC191" s="40">
        <f t="shared" si="52"/>
        <v>11070.050000000001</v>
      </c>
      <c r="AD191" s="40">
        <f t="shared" si="52"/>
        <v>0</v>
      </c>
      <c r="AE191" s="40">
        <f t="shared" si="52"/>
        <v>191038.81999999995</v>
      </c>
      <c r="AF191" s="40">
        <f t="shared" si="52"/>
        <v>-18301.420000000016</v>
      </c>
      <c r="AG191" s="40">
        <f t="shared" si="52"/>
        <v>0</v>
      </c>
      <c r="AH191" s="40">
        <f t="shared" si="52"/>
        <v>48009388.459999986</v>
      </c>
      <c r="AI191" s="56">
        <f t="shared" si="52"/>
        <v>121529.9</v>
      </c>
      <c r="AJ191" s="40">
        <f t="shared" si="52"/>
        <v>406553.85000000003</v>
      </c>
      <c r="AK191" s="40">
        <f t="shared" si="52"/>
        <v>51325.759999999987</v>
      </c>
      <c r="AL191" s="40">
        <f t="shared" si="52"/>
        <v>54891.200000000004</v>
      </c>
      <c r="AM191" s="42">
        <f t="shared" si="52"/>
        <v>48643689.170000009</v>
      </c>
    </row>
    <row r="192" spans="1:39" s="57" customFormat="1" hidden="1" outlineLevel="2" x14ac:dyDescent="0.2">
      <c r="A192" s="43" t="s">
        <v>670</v>
      </c>
      <c r="B192" s="43" t="s">
        <v>671</v>
      </c>
      <c r="C192" s="44" t="s">
        <v>672</v>
      </c>
      <c r="D192" s="44" t="s">
        <v>65</v>
      </c>
      <c r="E192" s="33" t="s">
        <v>673</v>
      </c>
      <c r="F192" s="45" t="s">
        <v>674</v>
      </c>
      <c r="G192" s="45" t="s">
        <v>68</v>
      </c>
      <c r="H192" s="44" t="s">
        <v>675</v>
      </c>
      <c r="I192" s="44" t="s">
        <v>70</v>
      </c>
      <c r="J192" s="44" t="s">
        <v>676</v>
      </c>
      <c r="K192" s="46"/>
      <c r="L192" s="36">
        <v>-1.68</v>
      </c>
      <c r="M192" s="36">
        <v>1.68</v>
      </c>
      <c r="N192" s="37">
        <f>L192+M192</f>
        <v>0</v>
      </c>
      <c r="O192" s="39">
        <v>46538.909999999996</v>
      </c>
      <c r="P192" s="39">
        <v>20936.16</v>
      </c>
      <c r="Q192" s="39">
        <v>212.81000000000003</v>
      </c>
      <c r="R192" s="39">
        <v>92051.51</v>
      </c>
      <c r="S192" s="36">
        <v>20006.559999999998</v>
      </c>
      <c r="T192" s="39">
        <v>496.53000000000003</v>
      </c>
      <c r="U192" s="39">
        <v>430.5300000000002</v>
      </c>
      <c r="V192" s="39">
        <v>5758.4500000000025</v>
      </c>
      <c r="W192" s="39">
        <v>3555.7200000000007</v>
      </c>
      <c r="X192" s="39">
        <v>27064.850000000002</v>
      </c>
      <c r="Y192" s="39">
        <v>87087.810000000041</v>
      </c>
      <c r="Z192" s="39">
        <v>8516.4299999999985</v>
      </c>
      <c r="AA192" s="39">
        <v>496.53000000000003</v>
      </c>
      <c r="AB192" s="39">
        <v>4022.78</v>
      </c>
      <c r="AC192" s="39">
        <v>212.79000000000002</v>
      </c>
      <c r="AD192" s="39">
        <v>19.13</v>
      </c>
      <c r="AE192" s="39">
        <v>6064.7600000000011</v>
      </c>
      <c r="AF192" s="39">
        <v>-21.97</v>
      </c>
      <c r="AG192" s="39">
        <v>0</v>
      </c>
      <c r="AH192" s="40">
        <f>SUM(N192:AG192)</f>
        <v>323450.2900000001</v>
      </c>
      <c r="AI192" s="41">
        <v>810.87</v>
      </c>
      <c r="AJ192" s="36">
        <v>0</v>
      </c>
      <c r="AK192" s="36">
        <v>0</v>
      </c>
      <c r="AL192" s="41">
        <v>103.98</v>
      </c>
      <c r="AM192" s="42">
        <f t="shared" ref="AM192:AM193" si="53">SUM(AH192:AL192)</f>
        <v>324365.14000000007</v>
      </c>
    </row>
    <row r="193" spans="1:39" s="57" customFormat="1" hidden="1" outlineLevel="2" x14ac:dyDescent="0.2">
      <c r="A193" s="43" t="s">
        <v>670</v>
      </c>
      <c r="B193" s="43" t="s">
        <v>671</v>
      </c>
      <c r="C193" s="44" t="s">
        <v>672</v>
      </c>
      <c r="D193" s="44" t="s">
        <v>72</v>
      </c>
      <c r="E193" s="33" t="s">
        <v>677</v>
      </c>
      <c r="F193" s="45" t="s">
        <v>674</v>
      </c>
      <c r="G193" s="45" t="s">
        <v>74</v>
      </c>
      <c r="H193" s="44" t="s">
        <v>675</v>
      </c>
      <c r="I193" s="44" t="s">
        <v>70</v>
      </c>
      <c r="J193" s="44" t="s">
        <v>678</v>
      </c>
      <c r="K193" s="46"/>
      <c r="L193" s="36">
        <v>-83.23</v>
      </c>
      <c r="M193" s="36">
        <v>83.23</v>
      </c>
      <c r="N193" s="37">
        <f>L193+M193</f>
        <v>0</v>
      </c>
      <c r="O193" s="39">
        <v>13227183.15</v>
      </c>
      <c r="P193" s="39">
        <v>5978119.0299999993</v>
      </c>
      <c r="Q193" s="39">
        <v>60669.39</v>
      </c>
      <c r="R193" s="39">
        <v>26297353.93</v>
      </c>
      <c r="S193" s="36">
        <v>5714549.0599999996</v>
      </c>
      <c r="T193" s="39">
        <v>141555.06000000003</v>
      </c>
      <c r="U193" s="39">
        <v>123076.14000000001</v>
      </c>
      <c r="V193" s="39">
        <v>1760121.89</v>
      </c>
      <c r="W193" s="39">
        <v>1007205.5700000004</v>
      </c>
      <c r="X193" s="39">
        <v>7721735.4000000004</v>
      </c>
      <c r="Y193" s="39">
        <v>24119824.269999992</v>
      </c>
      <c r="Z193" s="39">
        <v>2430624.54</v>
      </c>
      <c r="AA193" s="39">
        <v>141555.06000000003</v>
      </c>
      <c r="AB193" s="39">
        <v>1110709.1600000001</v>
      </c>
      <c r="AC193" s="39">
        <v>60663.58</v>
      </c>
      <c r="AD193" s="39">
        <v>5169.92</v>
      </c>
      <c r="AE193" s="39">
        <v>1649130.65</v>
      </c>
      <c r="AF193" s="39">
        <v>-6285.2999999999993</v>
      </c>
      <c r="AG193" s="39">
        <v>0</v>
      </c>
      <c r="AH193" s="40">
        <f>SUM(N193:AG193)</f>
        <v>91542960.500000015</v>
      </c>
      <c r="AI193" s="41">
        <v>231758.39</v>
      </c>
      <c r="AJ193" s="36">
        <v>751175.7</v>
      </c>
      <c r="AK193" s="36">
        <v>105315.96</v>
      </c>
      <c r="AL193" s="41">
        <v>72141.77</v>
      </c>
      <c r="AM193" s="42">
        <f t="shared" si="53"/>
        <v>92703352.320000008</v>
      </c>
    </row>
    <row r="194" spans="1:39" s="57" customFormat="1" outlineLevel="1" collapsed="1" x14ac:dyDescent="0.2">
      <c r="A194" s="47" t="s">
        <v>679</v>
      </c>
      <c r="B194" s="47"/>
      <c r="C194" s="49"/>
      <c r="D194" s="49"/>
      <c r="E194" s="50"/>
      <c r="F194" s="51"/>
      <c r="G194" s="51"/>
      <c r="H194" s="49"/>
      <c r="I194" s="49"/>
      <c r="J194" s="49"/>
      <c r="K194" s="52">
        <f t="shared" ref="K194:AM194" si="54">SUBTOTAL(9,K192:K193)</f>
        <v>0</v>
      </c>
      <c r="L194" s="58">
        <f t="shared" si="54"/>
        <v>-84.910000000000011</v>
      </c>
      <c r="M194" s="58">
        <f t="shared" si="54"/>
        <v>84.910000000000011</v>
      </c>
      <c r="N194" s="58">
        <f t="shared" si="54"/>
        <v>0</v>
      </c>
      <c r="O194" s="40">
        <f t="shared" si="54"/>
        <v>13273722.060000001</v>
      </c>
      <c r="P194" s="54">
        <f t="shared" si="54"/>
        <v>5999055.1899999995</v>
      </c>
      <c r="Q194" s="54">
        <f t="shared" si="54"/>
        <v>60882.2</v>
      </c>
      <c r="R194" s="55">
        <f t="shared" si="54"/>
        <v>26389405.440000001</v>
      </c>
      <c r="S194" s="40">
        <f t="shared" si="54"/>
        <v>5734555.6199999992</v>
      </c>
      <c r="T194" s="40">
        <f t="shared" si="54"/>
        <v>142051.59000000003</v>
      </c>
      <c r="U194" s="40">
        <f t="shared" si="54"/>
        <v>123506.67000000001</v>
      </c>
      <c r="V194" s="40">
        <f t="shared" si="54"/>
        <v>1765880.3399999999</v>
      </c>
      <c r="W194" s="40">
        <f t="shared" si="54"/>
        <v>1010761.2900000004</v>
      </c>
      <c r="X194" s="40">
        <f t="shared" si="54"/>
        <v>7748800.25</v>
      </c>
      <c r="Y194" s="40">
        <f t="shared" si="54"/>
        <v>24206912.079999991</v>
      </c>
      <c r="Z194" s="40">
        <f t="shared" si="54"/>
        <v>2439140.9700000002</v>
      </c>
      <c r="AA194" s="40">
        <f t="shared" si="54"/>
        <v>142051.59000000003</v>
      </c>
      <c r="AB194" s="40">
        <f t="shared" si="54"/>
        <v>1114731.9400000002</v>
      </c>
      <c r="AC194" s="40">
        <f t="shared" si="54"/>
        <v>60876.37</v>
      </c>
      <c r="AD194" s="40">
        <f t="shared" si="54"/>
        <v>5189.05</v>
      </c>
      <c r="AE194" s="40">
        <f t="shared" si="54"/>
        <v>1655195.41</v>
      </c>
      <c r="AF194" s="40">
        <f t="shared" si="54"/>
        <v>-6307.2699999999995</v>
      </c>
      <c r="AG194" s="40">
        <f t="shared" si="54"/>
        <v>0</v>
      </c>
      <c r="AH194" s="40">
        <f t="shared" si="54"/>
        <v>91866410.790000021</v>
      </c>
      <c r="AI194" s="56">
        <f t="shared" si="54"/>
        <v>232569.26</v>
      </c>
      <c r="AJ194" s="40">
        <f t="shared" si="54"/>
        <v>751175.7</v>
      </c>
      <c r="AK194" s="40">
        <f t="shared" si="54"/>
        <v>105315.96</v>
      </c>
      <c r="AL194" s="40">
        <f t="shared" si="54"/>
        <v>72245.75</v>
      </c>
      <c r="AM194" s="42">
        <f t="shared" si="54"/>
        <v>93027717.460000008</v>
      </c>
    </row>
    <row r="195" spans="1:39" s="57" customFormat="1" hidden="1" outlineLevel="2" x14ac:dyDescent="0.2">
      <c r="A195" s="43" t="s">
        <v>680</v>
      </c>
      <c r="B195" s="43" t="s">
        <v>681</v>
      </c>
      <c r="C195" s="44" t="s">
        <v>682</v>
      </c>
      <c r="D195" s="44" t="s">
        <v>65</v>
      </c>
      <c r="E195" s="33" t="s">
        <v>683</v>
      </c>
      <c r="F195" s="45" t="s">
        <v>684</v>
      </c>
      <c r="G195" s="45" t="s">
        <v>685</v>
      </c>
      <c r="H195" s="44" t="s">
        <v>686</v>
      </c>
      <c r="I195" s="44" t="s">
        <v>70</v>
      </c>
      <c r="J195" s="44" t="s">
        <v>687</v>
      </c>
      <c r="K195" s="46"/>
      <c r="L195" s="36">
        <v>0</v>
      </c>
      <c r="M195" s="36">
        <v>0</v>
      </c>
      <c r="N195" s="37">
        <f>L195+M195</f>
        <v>0</v>
      </c>
      <c r="O195" s="39">
        <v>9802.4</v>
      </c>
      <c r="P195" s="39">
        <v>0</v>
      </c>
      <c r="Q195" s="39">
        <v>0</v>
      </c>
      <c r="R195" s="39">
        <v>221.12</v>
      </c>
      <c r="S195" s="36">
        <v>0</v>
      </c>
      <c r="T195" s="39">
        <v>0</v>
      </c>
      <c r="U195" s="39">
        <v>-10516.03</v>
      </c>
      <c r="V195" s="39">
        <v>2633.92</v>
      </c>
      <c r="W195" s="39">
        <v>17462.589999999997</v>
      </c>
      <c r="X195" s="39">
        <v>4755.09</v>
      </c>
      <c r="Y195" s="39">
        <v>2269.6600000000003</v>
      </c>
      <c r="Z195" s="39">
        <v>1379.7400000000002</v>
      </c>
      <c r="AA195" s="39">
        <v>0</v>
      </c>
      <c r="AB195" s="39">
        <v>0</v>
      </c>
      <c r="AC195" s="39">
        <v>0</v>
      </c>
      <c r="AD195" s="39">
        <v>0</v>
      </c>
      <c r="AE195" s="39">
        <v>11121.07</v>
      </c>
      <c r="AF195" s="39">
        <v>0.02</v>
      </c>
      <c r="AG195" s="39">
        <v>0</v>
      </c>
      <c r="AH195" s="40">
        <f t="shared" ref="AH195:AH200" si="55">SUM(N195:AG195)</f>
        <v>39129.579999999994</v>
      </c>
      <c r="AI195" s="41">
        <v>7.9300000000000006</v>
      </c>
      <c r="AJ195" s="36">
        <v>0</v>
      </c>
      <c r="AK195" s="36">
        <v>0</v>
      </c>
      <c r="AL195" s="41">
        <v>0</v>
      </c>
      <c r="AM195" s="42">
        <f t="shared" ref="AM195:AM200" si="56">SUM(AH195:AL195)</f>
        <v>39137.509999999995</v>
      </c>
    </row>
    <row r="196" spans="1:39" s="57" customFormat="1" hidden="1" outlineLevel="2" x14ac:dyDescent="0.2">
      <c r="A196" s="43" t="s">
        <v>680</v>
      </c>
      <c r="B196" s="43" t="s">
        <v>681</v>
      </c>
      <c r="C196" s="44" t="s">
        <v>682</v>
      </c>
      <c r="D196" s="44" t="s">
        <v>72</v>
      </c>
      <c r="E196" s="33" t="s">
        <v>688</v>
      </c>
      <c r="F196" s="45" t="s">
        <v>684</v>
      </c>
      <c r="G196" s="45" t="s">
        <v>689</v>
      </c>
      <c r="H196" s="44" t="s">
        <v>686</v>
      </c>
      <c r="I196" s="44" t="s">
        <v>70</v>
      </c>
      <c r="J196" s="44" t="s">
        <v>690</v>
      </c>
      <c r="K196" s="46"/>
      <c r="L196" s="36">
        <v>0</v>
      </c>
      <c r="M196" s="36">
        <v>0</v>
      </c>
      <c r="N196" s="37">
        <f t="shared" ref="N196:N200" si="57">L196+M196</f>
        <v>0</v>
      </c>
      <c r="O196" s="39">
        <v>0</v>
      </c>
      <c r="P196" s="39">
        <v>0</v>
      </c>
      <c r="Q196" s="39">
        <v>0</v>
      </c>
      <c r="R196" s="39">
        <v>0</v>
      </c>
      <c r="S196" s="36">
        <v>0</v>
      </c>
      <c r="T196" s="39">
        <v>0</v>
      </c>
      <c r="U196" s="39">
        <v>0</v>
      </c>
      <c r="V196" s="39">
        <v>0</v>
      </c>
      <c r="W196" s="39">
        <v>0</v>
      </c>
      <c r="X196" s="39">
        <v>0</v>
      </c>
      <c r="Y196" s="39">
        <v>-127.6</v>
      </c>
      <c r="Z196" s="39">
        <v>0</v>
      </c>
      <c r="AA196" s="39">
        <v>0</v>
      </c>
      <c r="AB196" s="39">
        <v>-8.0299999999999994</v>
      </c>
      <c r="AC196" s="39">
        <v>0</v>
      </c>
      <c r="AD196" s="39">
        <v>0</v>
      </c>
      <c r="AE196" s="39">
        <v>0</v>
      </c>
      <c r="AF196" s="39">
        <v>0</v>
      </c>
      <c r="AG196" s="39">
        <v>0</v>
      </c>
      <c r="AH196" s="40">
        <f t="shared" si="55"/>
        <v>-135.63</v>
      </c>
      <c r="AI196" s="41">
        <v>0</v>
      </c>
      <c r="AJ196" s="36">
        <v>127.6</v>
      </c>
      <c r="AK196" s="36">
        <v>8.0299999999999994</v>
      </c>
      <c r="AL196" s="41">
        <v>0</v>
      </c>
      <c r="AM196" s="42">
        <f t="shared" si="56"/>
        <v>-1.7763568394002505E-15</v>
      </c>
    </row>
    <row r="197" spans="1:39" s="57" customFormat="1" hidden="1" outlineLevel="2" x14ac:dyDescent="0.2">
      <c r="A197" s="43" t="s">
        <v>680</v>
      </c>
      <c r="B197" s="43" t="s">
        <v>681</v>
      </c>
      <c r="C197" s="44" t="s">
        <v>691</v>
      </c>
      <c r="D197" s="44" t="s">
        <v>65</v>
      </c>
      <c r="E197" s="33" t="s">
        <v>692</v>
      </c>
      <c r="F197" s="45" t="s">
        <v>693</v>
      </c>
      <c r="G197" s="45" t="s">
        <v>79</v>
      </c>
      <c r="H197" s="44" t="s">
        <v>694</v>
      </c>
      <c r="I197" s="44" t="s">
        <v>70</v>
      </c>
      <c r="J197" s="44" t="s">
        <v>695</v>
      </c>
      <c r="K197" s="46"/>
      <c r="L197" s="36">
        <v>0</v>
      </c>
      <c r="M197" s="36">
        <v>0</v>
      </c>
      <c r="N197" s="37">
        <f t="shared" si="57"/>
        <v>0</v>
      </c>
      <c r="O197" s="39">
        <v>159971.22</v>
      </c>
      <c r="P197" s="39">
        <v>42406.6</v>
      </c>
      <c r="Q197" s="39">
        <v>148.41000000000003</v>
      </c>
      <c r="R197" s="39">
        <v>288388.02</v>
      </c>
      <c r="S197" s="36">
        <v>58018.19</v>
      </c>
      <c r="T197" s="39">
        <v>346.24999999999994</v>
      </c>
      <c r="U197" s="39">
        <v>8115.5</v>
      </c>
      <c r="V197" s="39">
        <v>15248.640000000001</v>
      </c>
      <c r="W197" s="39">
        <v>5823.4900000000007</v>
      </c>
      <c r="X197" s="39">
        <v>65818.799999999988</v>
      </c>
      <c r="Y197" s="39">
        <v>249896.77000000002</v>
      </c>
      <c r="Z197" s="39">
        <v>45484.420000000006</v>
      </c>
      <c r="AA197" s="39">
        <v>346.24999999999994</v>
      </c>
      <c r="AB197" s="39">
        <v>9619.3100000000013</v>
      </c>
      <c r="AC197" s="39">
        <v>148.39000000000004</v>
      </c>
      <c r="AD197" s="39">
        <v>0</v>
      </c>
      <c r="AE197" s="39">
        <v>6729.36</v>
      </c>
      <c r="AF197" s="39">
        <v>-759.9799999999999</v>
      </c>
      <c r="AG197" s="39">
        <v>0</v>
      </c>
      <c r="AH197" s="40">
        <f t="shared" si="55"/>
        <v>955749.64</v>
      </c>
      <c r="AI197" s="41">
        <v>2404.39</v>
      </c>
      <c r="AJ197" s="36">
        <v>0</v>
      </c>
      <c r="AK197" s="36">
        <v>0</v>
      </c>
      <c r="AL197" s="41">
        <v>3603.7</v>
      </c>
      <c r="AM197" s="42">
        <f t="shared" si="56"/>
        <v>961757.73</v>
      </c>
    </row>
    <row r="198" spans="1:39" s="57" customFormat="1" hidden="1" outlineLevel="2" x14ac:dyDescent="0.2">
      <c r="A198" s="43" t="s">
        <v>680</v>
      </c>
      <c r="B198" s="43" t="s">
        <v>681</v>
      </c>
      <c r="C198" s="44" t="s">
        <v>691</v>
      </c>
      <c r="D198" s="44" t="s">
        <v>82</v>
      </c>
      <c r="E198" s="33" t="s">
        <v>696</v>
      </c>
      <c r="F198" s="45" t="s">
        <v>693</v>
      </c>
      <c r="G198" s="45" t="s">
        <v>697</v>
      </c>
      <c r="H198" s="44" t="s">
        <v>694</v>
      </c>
      <c r="I198" s="44" t="s">
        <v>70</v>
      </c>
      <c r="J198" s="44" t="s">
        <v>698</v>
      </c>
      <c r="K198" s="46"/>
      <c r="L198" s="36">
        <v>0</v>
      </c>
      <c r="M198" s="36">
        <v>0</v>
      </c>
      <c r="N198" s="37">
        <f t="shared" si="57"/>
        <v>0</v>
      </c>
      <c r="O198" s="39">
        <v>2091.7600000000002</v>
      </c>
      <c r="P198" s="39">
        <v>1231.32</v>
      </c>
      <c r="Q198" s="39">
        <v>0</v>
      </c>
      <c r="R198" s="39">
        <v>4902.96</v>
      </c>
      <c r="S198" s="36">
        <v>0</v>
      </c>
      <c r="T198" s="39">
        <v>0</v>
      </c>
      <c r="U198" s="39">
        <v>0</v>
      </c>
      <c r="V198" s="39">
        <v>0.87</v>
      </c>
      <c r="W198" s="39">
        <v>0</v>
      </c>
      <c r="X198" s="39">
        <v>1231.31</v>
      </c>
      <c r="Y198" s="39">
        <v>4902.95</v>
      </c>
      <c r="Z198" s="39">
        <v>-1757.07</v>
      </c>
      <c r="AA198" s="39">
        <v>0</v>
      </c>
      <c r="AB198" s="39">
        <v>0.8</v>
      </c>
      <c r="AC198" s="39">
        <v>0</v>
      </c>
      <c r="AD198" s="39">
        <v>0</v>
      </c>
      <c r="AE198" s="39">
        <v>3775.23</v>
      </c>
      <c r="AF198" s="39">
        <v>0.01</v>
      </c>
      <c r="AG198" s="39">
        <v>0</v>
      </c>
      <c r="AH198" s="40">
        <f t="shared" si="55"/>
        <v>16380.140000000001</v>
      </c>
      <c r="AI198" s="41">
        <v>41.050000000000004</v>
      </c>
      <c r="AJ198" s="36">
        <v>0</v>
      </c>
      <c r="AK198" s="36">
        <v>0</v>
      </c>
      <c r="AL198" s="41">
        <v>0</v>
      </c>
      <c r="AM198" s="42">
        <f t="shared" si="56"/>
        <v>16421.190000000002</v>
      </c>
    </row>
    <row r="199" spans="1:39" s="57" customFormat="1" hidden="1" outlineLevel="2" x14ac:dyDescent="0.2">
      <c r="A199" s="43" t="s">
        <v>680</v>
      </c>
      <c r="B199" s="43" t="s">
        <v>681</v>
      </c>
      <c r="C199" s="44" t="s">
        <v>691</v>
      </c>
      <c r="D199" s="44" t="s">
        <v>72</v>
      </c>
      <c r="E199" s="33" t="s">
        <v>699</v>
      </c>
      <c r="F199" s="45" t="s">
        <v>693</v>
      </c>
      <c r="G199" s="45" t="s">
        <v>87</v>
      </c>
      <c r="H199" s="44" t="s">
        <v>694</v>
      </c>
      <c r="I199" s="44" t="s">
        <v>70</v>
      </c>
      <c r="J199" s="44" t="s">
        <v>700</v>
      </c>
      <c r="K199" s="46"/>
      <c r="L199" s="36">
        <v>0</v>
      </c>
      <c r="M199" s="36">
        <v>0</v>
      </c>
      <c r="N199" s="37">
        <f t="shared" si="57"/>
        <v>0</v>
      </c>
      <c r="O199" s="39">
        <v>922156.72</v>
      </c>
      <c r="P199" s="39">
        <v>245100.6</v>
      </c>
      <c r="Q199" s="39">
        <v>857.9799999999999</v>
      </c>
      <c r="R199" s="39">
        <v>1666977.82</v>
      </c>
      <c r="S199" s="36">
        <v>335336.46999999997</v>
      </c>
      <c r="T199" s="39">
        <v>2001.91</v>
      </c>
      <c r="U199" s="39">
        <v>46909.22</v>
      </c>
      <c r="V199" s="39">
        <v>259087.91</v>
      </c>
      <c r="W199" s="39">
        <v>33604.450000000004</v>
      </c>
      <c r="X199" s="39">
        <v>379902.86000000004</v>
      </c>
      <c r="Y199" s="39">
        <v>1400208.64</v>
      </c>
      <c r="Z199" s="39">
        <v>262909.96999999997</v>
      </c>
      <c r="AA199" s="39">
        <v>2001.91</v>
      </c>
      <c r="AB199" s="39">
        <v>208081.38</v>
      </c>
      <c r="AC199" s="39">
        <v>857.92</v>
      </c>
      <c r="AD199" s="39">
        <v>0</v>
      </c>
      <c r="AE199" s="39">
        <v>38751.429999999993</v>
      </c>
      <c r="AF199" s="39">
        <v>-4392.1899999999996</v>
      </c>
      <c r="AG199" s="39">
        <v>0</v>
      </c>
      <c r="AH199" s="40">
        <f t="shared" si="55"/>
        <v>5800354.9999999991</v>
      </c>
      <c r="AI199" s="41">
        <v>14713.899999999998</v>
      </c>
      <c r="AJ199" s="36">
        <v>44276.32</v>
      </c>
      <c r="AK199" s="36">
        <v>5074.8</v>
      </c>
      <c r="AL199" s="41">
        <v>21139.08</v>
      </c>
      <c r="AM199" s="42">
        <f t="shared" si="56"/>
        <v>5885559.0999999996</v>
      </c>
    </row>
    <row r="200" spans="1:39" s="57" customFormat="1" hidden="1" outlineLevel="2" x14ac:dyDescent="0.2">
      <c r="A200" s="43" t="s">
        <v>680</v>
      </c>
      <c r="B200" s="43" t="s">
        <v>681</v>
      </c>
      <c r="C200" s="44" t="s">
        <v>691</v>
      </c>
      <c r="D200" s="44" t="s">
        <v>89</v>
      </c>
      <c r="E200" s="33" t="s">
        <v>701</v>
      </c>
      <c r="F200" s="45" t="s">
        <v>693</v>
      </c>
      <c r="G200" s="45" t="s">
        <v>702</v>
      </c>
      <c r="H200" s="44" t="s">
        <v>694</v>
      </c>
      <c r="I200" s="44" t="s">
        <v>70</v>
      </c>
      <c r="J200" s="44" t="s">
        <v>703</v>
      </c>
      <c r="K200" s="46"/>
      <c r="L200" s="36">
        <v>0</v>
      </c>
      <c r="M200" s="36">
        <v>0</v>
      </c>
      <c r="N200" s="37">
        <f t="shared" si="57"/>
        <v>0</v>
      </c>
      <c r="O200" s="39">
        <v>12063.18</v>
      </c>
      <c r="P200" s="39">
        <v>7117.48</v>
      </c>
      <c r="Q200" s="39">
        <v>0</v>
      </c>
      <c r="R200" s="39">
        <v>28340.81</v>
      </c>
      <c r="S200" s="36">
        <v>0</v>
      </c>
      <c r="T200" s="39">
        <v>0</v>
      </c>
      <c r="U200" s="39">
        <v>0</v>
      </c>
      <c r="V200" s="39">
        <v>863.36</v>
      </c>
      <c r="W200" s="39">
        <v>0</v>
      </c>
      <c r="X200" s="39">
        <v>7117.43</v>
      </c>
      <c r="Y200" s="39">
        <v>27805.91</v>
      </c>
      <c r="Z200" s="39">
        <v>-10133</v>
      </c>
      <c r="AA200" s="39">
        <v>0</v>
      </c>
      <c r="AB200" s="39">
        <v>730.35</v>
      </c>
      <c r="AC200" s="39">
        <v>0</v>
      </c>
      <c r="AD200" s="39">
        <v>0</v>
      </c>
      <c r="AE200" s="39">
        <v>21771.74</v>
      </c>
      <c r="AF200" s="39">
        <v>0</v>
      </c>
      <c r="AG200" s="39">
        <v>0</v>
      </c>
      <c r="AH200" s="40">
        <f t="shared" si="55"/>
        <v>95677.260000000009</v>
      </c>
      <c r="AI200" s="41">
        <v>241.29999999999998</v>
      </c>
      <c r="AJ200" s="36">
        <v>534.87</v>
      </c>
      <c r="AK200" s="36">
        <v>66.87</v>
      </c>
      <c r="AL200" s="41">
        <v>0</v>
      </c>
      <c r="AM200" s="42">
        <f t="shared" si="56"/>
        <v>96520.3</v>
      </c>
    </row>
    <row r="201" spans="1:39" s="57" customFormat="1" outlineLevel="1" collapsed="1" x14ac:dyDescent="0.2">
      <c r="A201" s="47" t="s">
        <v>704</v>
      </c>
      <c r="B201" s="47"/>
      <c r="C201" s="49"/>
      <c r="D201" s="49"/>
      <c r="E201" s="50"/>
      <c r="F201" s="51"/>
      <c r="G201" s="51"/>
      <c r="H201" s="49"/>
      <c r="I201" s="49"/>
      <c r="J201" s="49"/>
      <c r="K201" s="52">
        <f t="shared" ref="K201:AM201" si="58">SUBTOTAL(9,K195:K200)</f>
        <v>0</v>
      </c>
      <c r="L201" s="58">
        <f t="shared" si="58"/>
        <v>0</v>
      </c>
      <c r="M201" s="58">
        <f t="shared" si="58"/>
        <v>0</v>
      </c>
      <c r="N201" s="58">
        <f t="shared" si="58"/>
        <v>0</v>
      </c>
      <c r="O201" s="40">
        <f t="shared" si="58"/>
        <v>1106085.28</v>
      </c>
      <c r="P201" s="54">
        <f t="shared" si="58"/>
        <v>295856</v>
      </c>
      <c r="Q201" s="54">
        <f t="shared" si="58"/>
        <v>1006.3899999999999</v>
      </c>
      <c r="R201" s="55">
        <f t="shared" si="58"/>
        <v>1988830.7300000002</v>
      </c>
      <c r="S201" s="40">
        <f t="shared" si="58"/>
        <v>393354.66</v>
      </c>
      <c r="T201" s="40">
        <f t="shared" si="58"/>
        <v>2348.16</v>
      </c>
      <c r="U201" s="40">
        <f t="shared" si="58"/>
        <v>44508.69</v>
      </c>
      <c r="V201" s="40">
        <f t="shared" si="58"/>
        <v>277834.7</v>
      </c>
      <c r="W201" s="40">
        <f t="shared" si="58"/>
        <v>56890.53</v>
      </c>
      <c r="X201" s="40">
        <f t="shared" si="58"/>
        <v>458825.49000000005</v>
      </c>
      <c r="Y201" s="40">
        <f t="shared" si="58"/>
        <v>1684956.3299999998</v>
      </c>
      <c r="Z201" s="40">
        <f t="shared" si="58"/>
        <v>297884.06</v>
      </c>
      <c r="AA201" s="40">
        <f t="shared" si="58"/>
        <v>2348.16</v>
      </c>
      <c r="AB201" s="40">
        <f t="shared" si="58"/>
        <v>218423.81</v>
      </c>
      <c r="AC201" s="40">
        <f t="shared" si="58"/>
        <v>1006.31</v>
      </c>
      <c r="AD201" s="40">
        <f t="shared" si="58"/>
        <v>0</v>
      </c>
      <c r="AE201" s="40">
        <f t="shared" si="58"/>
        <v>82148.83</v>
      </c>
      <c r="AF201" s="40">
        <f t="shared" si="58"/>
        <v>-5152.1399999999994</v>
      </c>
      <c r="AG201" s="40">
        <f t="shared" si="58"/>
        <v>0</v>
      </c>
      <c r="AH201" s="40">
        <f t="shared" si="58"/>
        <v>6907155.9899999984</v>
      </c>
      <c r="AI201" s="56">
        <f t="shared" si="58"/>
        <v>17408.569999999996</v>
      </c>
      <c r="AJ201" s="40">
        <f t="shared" si="58"/>
        <v>44938.79</v>
      </c>
      <c r="AK201" s="40">
        <f t="shared" si="58"/>
        <v>5149.7</v>
      </c>
      <c r="AL201" s="40">
        <f t="shared" si="58"/>
        <v>24742.780000000002</v>
      </c>
      <c r="AM201" s="42">
        <f t="shared" si="58"/>
        <v>6999395.8299999991</v>
      </c>
    </row>
    <row r="202" spans="1:39" s="57" customFormat="1" hidden="1" outlineLevel="2" x14ac:dyDescent="0.2">
      <c r="A202" s="43" t="s">
        <v>705</v>
      </c>
      <c r="B202" s="43" t="s">
        <v>706</v>
      </c>
      <c r="C202" s="44" t="s">
        <v>707</v>
      </c>
      <c r="D202" s="44" t="s">
        <v>65</v>
      </c>
      <c r="E202" s="33" t="s">
        <v>708</v>
      </c>
      <c r="F202" s="45" t="s">
        <v>709</v>
      </c>
      <c r="G202" s="45" t="s">
        <v>68</v>
      </c>
      <c r="H202" s="44" t="s">
        <v>710</v>
      </c>
      <c r="I202" s="44" t="s">
        <v>70</v>
      </c>
      <c r="J202" s="44" t="s">
        <v>711</v>
      </c>
      <c r="K202" s="46"/>
      <c r="L202" s="36">
        <v>-0.01</v>
      </c>
      <c r="M202" s="36">
        <v>2181.0300000000007</v>
      </c>
      <c r="N202" s="37">
        <f>L202+M202</f>
        <v>2181.0200000000004</v>
      </c>
      <c r="O202" s="39">
        <v>235672.21000000002</v>
      </c>
      <c r="P202" s="39">
        <v>64347.409999999996</v>
      </c>
      <c r="Q202" s="39">
        <v>898.40000000000009</v>
      </c>
      <c r="R202" s="39">
        <v>337668.05</v>
      </c>
      <c r="S202" s="36">
        <v>83716.56</v>
      </c>
      <c r="T202" s="39">
        <v>2096.15</v>
      </c>
      <c r="U202" s="39">
        <v>10916.089999999998</v>
      </c>
      <c r="V202" s="39">
        <v>11540.500000000002</v>
      </c>
      <c r="W202" s="39">
        <v>20955.649999999998</v>
      </c>
      <c r="X202" s="39">
        <v>82677.899999999994</v>
      </c>
      <c r="Y202" s="39">
        <v>395862.76000000018</v>
      </c>
      <c r="Z202" s="39">
        <v>20442.489999999998</v>
      </c>
      <c r="AA202" s="39">
        <v>2096.15</v>
      </c>
      <c r="AB202" s="39">
        <v>649.39</v>
      </c>
      <c r="AC202" s="39">
        <v>898.32</v>
      </c>
      <c r="AD202" s="39">
        <v>0</v>
      </c>
      <c r="AE202" s="39">
        <v>56459.740000000005</v>
      </c>
      <c r="AF202" s="39">
        <v>9598.07</v>
      </c>
      <c r="AG202" s="39">
        <v>0</v>
      </c>
      <c r="AH202" s="40">
        <f t="shared" ref="AH202:AH211" si="59">SUM(N202:AG202)</f>
        <v>1338676.8600000003</v>
      </c>
      <c r="AI202" s="41">
        <v>3310.5199999999995</v>
      </c>
      <c r="AJ202" s="36">
        <v>0</v>
      </c>
      <c r="AK202" s="36">
        <v>0</v>
      </c>
      <c r="AL202" s="41">
        <v>0</v>
      </c>
      <c r="AM202" s="42">
        <f t="shared" ref="AM202:AM211" si="60">SUM(AH202:AL202)</f>
        <v>1341987.3800000004</v>
      </c>
    </row>
    <row r="203" spans="1:39" s="57" customFormat="1" hidden="1" outlineLevel="2" x14ac:dyDescent="0.2">
      <c r="A203" s="43" t="s">
        <v>705</v>
      </c>
      <c r="B203" s="43" t="s">
        <v>706</v>
      </c>
      <c r="C203" s="44" t="s">
        <v>707</v>
      </c>
      <c r="D203" s="44" t="s">
        <v>72</v>
      </c>
      <c r="E203" s="33" t="s">
        <v>712</v>
      </c>
      <c r="F203" s="45" t="s">
        <v>709</v>
      </c>
      <c r="G203" s="45" t="s">
        <v>74</v>
      </c>
      <c r="H203" s="44" t="s">
        <v>710</v>
      </c>
      <c r="I203" s="44" t="s">
        <v>70</v>
      </c>
      <c r="J203" s="44" t="s">
        <v>713</v>
      </c>
      <c r="K203" s="46"/>
      <c r="L203" s="36">
        <v>0.01</v>
      </c>
      <c r="M203" s="36">
        <v>26393.31</v>
      </c>
      <c r="N203" s="37">
        <f t="shared" ref="N203:N211" si="61">L203+M203</f>
        <v>26393.32</v>
      </c>
      <c r="O203" s="39">
        <v>1489331.63</v>
      </c>
      <c r="P203" s="39">
        <v>428236.69999999995</v>
      </c>
      <c r="Q203" s="39">
        <v>5908.47</v>
      </c>
      <c r="R203" s="39">
        <v>3027439.55</v>
      </c>
      <c r="S203" s="36">
        <v>566870.57999999996</v>
      </c>
      <c r="T203" s="39">
        <v>13785.84</v>
      </c>
      <c r="U203" s="39">
        <v>65716.3</v>
      </c>
      <c r="V203" s="39">
        <v>136547.37999999995</v>
      </c>
      <c r="W203" s="39">
        <v>347239.20000000013</v>
      </c>
      <c r="X203" s="39">
        <v>531323.37</v>
      </c>
      <c r="Y203" s="39">
        <v>3212314.310000001</v>
      </c>
      <c r="Z203" s="39">
        <v>178874.97000000003</v>
      </c>
      <c r="AA203" s="39">
        <v>13785.84</v>
      </c>
      <c r="AB203" s="39">
        <v>27606.879999999994</v>
      </c>
      <c r="AC203" s="39">
        <v>5907.920000000001</v>
      </c>
      <c r="AD203" s="39">
        <v>0</v>
      </c>
      <c r="AE203" s="39">
        <v>367004.95</v>
      </c>
      <c r="AF203" s="39">
        <v>75843.139999999985</v>
      </c>
      <c r="AG203" s="39">
        <v>0</v>
      </c>
      <c r="AH203" s="40">
        <f t="shared" si="59"/>
        <v>10520130.350000001</v>
      </c>
      <c r="AI203" s="41">
        <v>26124.969999999998</v>
      </c>
      <c r="AJ203" s="36">
        <v>66338.53</v>
      </c>
      <c r="AK203" s="36">
        <v>10890.27</v>
      </c>
      <c r="AL203" s="41">
        <v>0</v>
      </c>
      <c r="AM203" s="42">
        <f t="shared" si="60"/>
        <v>10623484.120000001</v>
      </c>
    </row>
    <row r="204" spans="1:39" s="57" customFormat="1" hidden="1" outlineLevel="2" x14ac:dyDescent="0.2">
      <c r="A204" s="43" t="s">
        <v>705</v>
      </c>
      <c r="B204" s="43" t="s">
        <v>706</v>
      </c>
      <c r="C204" s="44" t="s">
        <v>714</v>
      </c>
      <c r="D204" s="44" t="s">
        <v>65</v>
      </c>
      <c r="E204" s="33" t="s">
        <v>715</v>
      </c>
      <c r="F204" s="45" t="s">
        <v>716</v>
      </c>
      <c r="G204" s="45" t="s">
        <v>68</v>
      </c>
      <c r="H204" s="44" t="s">
        <v>717</v>
      </c>
      <c r="I204" s="44" t="s">
        <v>70</v>
      </c>
      <c r="J204" s="44" t="s">
        <v>718</v>
      </c>
      <c r="K204" s="46"/>
      <c r="L204" s="36">
        <v>0</v>
      </c>
      <c r="M204" s="36">
        <v>0</v>
      </c>
      <c r="N204" s="37">
        <f t="shared" si="61"/>
        <v>0</v>
      </c>
      <c r="O204" s="39">
        <v>192999.97</v>
      </c>
      <c r="P204" s="39">
        <v>28142.39</v>
      </c>
      <c r="Q204" s="39">
        <v>3.34</v>
      </c>
      <c r="R204" s="39">
        <v>222357.71</v>
      </c>
      <c r="S204" s="36">
        <v>31152.390000000003</v>
      </c>
      <c r="T204" s="39">
        <v>7.8</v>
      </c>
      <c r="U204" s="39">
        <v>791.58</v>
      </c>
      <c r="V204" s="39">
        <v>9271.9099999999962</v>
      </c>
      <c r="W204" s="39">
        <v>6106.8399999999992</v>
      </c>
      <c r="X204" s="39">
        <v>74969.87000000001</v>
      </c>
      <c r="Y204" s="39">
        <v>153357.73000000001</v>
      </c>
      <c r="Z204" s="39">
        <v>55466.26</v>
      </c>
      <c r="AA204" s="39">
        <v>7.8</v>
      </c>
      <c r="AB204" s="39">
        <v>11721.41</v>
      </c>
      <c r="AC204" s="39">
        <v>3.34</v>
      </c>
      <c r="AD204" s="39">
        <v>0</v>
      </c>
      <c r="AE204" s="39">
        <v>25885.29</v>
      </c>
      <c r="AF204" s="39">
        <v>-70.210000000000008</v>
      </c>
      <c r="AG204" s="39">
        <v>0</v>
      </c>
      <c r="AH204" s="40">
        <f t="shared" si="59"/>
        <v>812175.42000000016</v>
      </c>
      <c r="AI204" s="41">
        <v>2035.5000000000002</v>
      </c>
      <c r="AJ204" s="36">
        <v>0</v>
      </c>
      <c r="AK204" s="36">
        <v>0</v>
      </c>
      <c r="AL204" s="41">
        <v>0</v>
      </c>
      <c r="AM204" s="42">
        <f t="shared" si="60"/>
        <v>814210.92000000016</v>
      </c>
    </row>
    <row r="205" spans="1:39" s="57" customFormat="1" hidden="1" outlineLevel="2" x14ac:dyDescent="0.2">
      <c r="A205" s="43" t="s">
        <v>705</v>
      </c>
      <c r="B205" s="43" t="s">
        <v>706</v>
      </c>
      <c r="C205" s="44" t="s">
        <v>714</v>
      </c>
      <c r="D205" s="44" t="s">
        <v>72</v>
      </c>
      <c r="E205" s="33" t="s">
        <v>719</v>
      </c>
      <c r="F205" s="45" t="s">
        <v>716</v>
      </c>
      <c r="G205" s="45" t="s">
        <v>74</v>
      </c>
      <c r="H205" s="44" t="s">
        <v>717</v>
      </c>
      <c r="I205" s="44" t="s">
        <v>70</v>
      </c>
      <c r="J205" s="44" t="s">
        <v>720</v>
      </c>
      <c r="K205" s="46"/>
      <c r="L205" s="36">
        <v>0</v>
      </c>
      <c r="M205" s="36">
        <v>0</v>
      </c>
      <c r="N205" s="37">
        <f t="shared" si="61"/>
        <v>0</v>
      </c>
      <c r="O205" s="39">
        <v>1400075.3499999999</v>
      </c>
      <c r="P205" s="39">
        <v>175618.23</v>
      </c>
      <c r="Q205" s="39">
        <v>59.67</v>
      </c>
      <c r="R205" s="39">
        <v>1608786.52</v>
      </c>
      <c r="S205" s="36">
        <v>249388.16999999998</v>
      </c>
      <c r="T205" s="39">
        <v>139.22999999999999</v>
      </c>
      <c r="U205" s="39">
        <v>5035.0300000000007</v>
      </c>
      <c r="V205" s="39">
        <v>66638.39</v>
      </c>
      <c r="W205" s="39">
        <v>37635.130000000005</v>
      </c>
      <c r="X205" s="39">
        <v>552272.6</v>
      </c>
      <c r="Y205" s="39">
        <v>1093463.06</v>
      </c>
      <c r="Z205" s="39">
        <v>346765.07</v>
      </c>
      <c r="AA205" s="39">
        <v>139.22999999999999</v>
      </c>
      <c r="AB205" s="39">
        <v>37107.08</v>
      </c>
      <c r="AC205" s="39">
        <v>59.67</v>
      </c>
      <c r="AD205" s="39">
        <v>0</v>
      </c>
      <c r="AE205" s="39">
        <v>163193.06999999998</v>
      </c>
      <c r="AF205" s="39">
        <v>-447.53</v>
      </c>
      <c r="AG205" s="39">
        <v>0</v>
      </c>
      <c r="AH205" s="40">
        <f t="shared" si="59"/>
        <v>5735927.9699999997</v>
      </c>
      <c r="AI205" s="41">
        <v>14580.830000000002</v>
      </c>
      <c r="AJ205" s="36">
        <v>38479.550000000003</v>
      </c>
      <c r="AK205" s="36">
        <v>5839.67</v>
      </c>
      <c r="AL205" s="41">
        <v>37500.99</v>
      </c>
      <c r="AM205" s="42">
        <f t="shared" si="60"/>
        <v>5832329.0099999998</v>
      </c>
    </row>
    <row r="206" spans="1:39" s="57" customFormat="1" hidden="1" outlineLevel="2" x14ac:dyDescent="0.2">
      <c r="A206" s="43" t="s">
        <v>705</v>
      </c>
      <c r="B206" s="43" t="s">
        <v>706</v>
      </c>
      <c r="C206" s="44" t="s">
        <v>721</v>
      </c>
      <c r="D206" s="44" t="s">
        <v>65</v>
      </c>
      <c r="E206" s="33" t="s">
        <v>722</v>
      </c>
      <c r="F206" s="45" t="s">
        <v>723</v>
      </c>
      <c r="G206" s="45" t="s">
        <v>79</v>
      </c>
      <c r="H206" s="44" t="s">
        <v>724</v>
      </c>
      <c r="I206" s="44" t="s">
        <v>70</v>
      </c>
      <c r="J206" s="44" t="s">
        <v>725</v>
      </c>
      <c r="K206" s="46"/>
      <c r="L206" s="36">
        <v>0</v>
      </c>
      <c r="M206" s="36">
        <v>0</v>
      </c>
      <c r="N206" s="37">
        <f t="shared" si="61"/>
        <v>0</v>
      </c>
      <c r="O206" s="39">
        <v>15733.87</v>
      </c>
      <c r="P206" s="39">
        <v>5705.7400000000007</v>
      </c>
      <c r="Q206" s="39">
        <v>1.38</v>
      </c>
      <c r="R206" s="39">
        <v>39414.07</v>
      </c>
      <c r="S206" s="36">
        <v>2928.9900000000002</v>
      </c>
      <c r="T206" s="39">
        <v>3.21</v>
      </c>
      <c r="U206" s="39">
        <v>1366.74</v>
      </c>
      <c r="V206" s="39">
        <v>2493.94</v>
      </c>
      <c r="W206" s="39">
        <v>12400.63</v>
      </c>
      <c r="X206" s="39">
        <v>4077.3499999999995</v>
      </c>
      <c r="Y206" s="39">
        <v>23456.13</v>
      </c>
      <c r="Z206" s="39">
        <v>9429.2800000000007</v>
      </c>
      <c r="AA206" s="39">
        <v>3.21</v>
      </c>
      <c r="AB206" s="39">
        <v>135.94</v>
      </c>
      <c r="AC206" s="39">
        <v>1.38</v>
      </c>
      <c r="AD206" s="39">
        <v>0</v>
      </c>
      <c r="AE206" s="39">
        <v>548.77</v>
      </c>
      <c r="AF206" s="39">
        <v>-520.95000000000005</v>
      </c>
      <c r="AG206" s="39">
        <v>0</v>
      </c>
      <c r="AH206" s="40">
        <f t="shared" si="59"/>
        <v>117179.68000000002</v>
      </c>
      <c r="AI206" s="41">
        <v>281.58999999999997</v>
      </c>
      <c r="AJ206" s="36">
        <v>0</v>
      </c>
      <c r="AK206" s="36">
        <v>0</v>
      </c>
      <c r="AL206" s="41">
        <v>0</v>
      </c>
      <c r="AM206" s="42">
        <f t="shared" si="60"/>
        <v>117461.27000000002</v>
      </c>
    </row>
    <row r="207" spans="1:39" s="57" customFormat="1" hidden="1" outlineLevel="2" x14ac:dyDescent="0.2">
      <c r="A207" s="43" t="s">
        <v>705</v>
      </c>
      <c r="B207" s="43" t="s">
        <v>706</v>
      </c>
      <c r="C207" s="44" t="s">
        <v>721</v>
      </c>
      <c r="D207" s="44" t="s">
        <v>72</v>
      </c>
      <c r="E207" s="33" t="s">
        <v>726</v>
      </c>
      <c r="F207" s="45" t="s">
        <v>723</v>
      </c>
      <c r="G207" s="45" t="s">
        <v>87</v>
      </c>
      <c r="H207" s="44" t="s">
        <v>724</v>
      </c>
      <c r="I207" s="44" t="s">
        <v>70</v>
      </c>
      <c r="J207" s="44" t="s">
        <v>727</v>
      </c>
      <c r="K207" s="46"/>
      <c r="L207" s="36">
        <v>0</v>
      </c>
      <c r="M207" s="36">
        <v>0</v>
      </c>
      <c r="N207" s="37">
        <f t="shared" si="61"/>
        <v>0</v>
      </c>
      <c r="O207" s="39">
        <v>96784.73000000001</v>
      </c>
      <c r="P207" s="39">
        <v>35108.44</v>
      </c>
      <c r="Q207" s="39">
        <v>8.4700000000000006</v>
      </c>
      <c r="R207" s="39">
        <v>242548.12</v>
      </c>
      <c r="S207" s="36">
        <v>18024.54</v>
      </c>
      <c r="T207" s="39">
        <v>19.760000000000002</v>
      </c>
      <c r="U207" s="39">
        <v>8410.64</v>
      </c>
      <c r="V207" s="39">
        <v>19517.989999999998</v>
      </c>
      <c r="W207" s="39">
        <v>75339.77</v>
      </c>
      <c r="X207" s="39">
        <v>25091.549999999996</v>
      </c>
      <c r="Y207" s="39">
        <v>139273.56</v>
      </c>
      <c r="Z207" s="39">
        <v>58026.31</v>
      </c>
      <c r="AA207" s="39">
        <v>19.760000000000002</v>
      </c>
      <c r="AB207" s="39">
        <v>4013.670000000001</v>
      </c>
      <c r="AC207" s="39">
        <v>8.4700000000000006</v>
      </c>
      <c r="AD207" s="39">
        <v>0</v>
      </c>
      <c r="AE207" s="39">
        <v>3377.08</v>
      </c>
      <c r="AF207" s="39">
        <v>-3206.2300000000005</v>
      </c>
      <c r="AG207" s="39">
        <v>0</v>
      </c>
      <c r="AH207" s="40">
        <f t="shared" si="59"/>
        <v>722366.63000000012</v>
      </c>
      <c r="AI207" s="41">
        <v>1824.8499999999997</v>
      </c>
      <c r="AJ207" s="36">
        <v>5071.8999999999996</v>
      </c>
      <c r="AK207" s="36">
        <v>680.78</v>
      </c>
      <c r="AL207" s="41">
        <v>0</v>
      </c>
      <c r="AM207" s="42">
        <f t="shared" si="60"/>
        <v>729944.16000000015</v>
      </c>
    </row>
    <row r="208" spans="1:39" s="57" customFormat="1" hidden="1" outlineLevel="2" x14ac:dyDescent="0.2">
      <c r="A208" s="43" t="s">
        <v>705</v>
      </c>
      <c r="B208" s="43" t="s">
        <v>706</v>
      </c>
      <c r="C208" s="44" t="s">
        <v>728</v>
      </c>
      <c r="D208" s="44" t="s">
        <v>65</v>
      </c>
      <c r="E208" s="33" t="s">
        <v>729</v>
      </c>
      <c r="F208" s="45" t="s">
        <v>730</v>
      </c>
      <c r="G208" s="45" t="s">
        <v>68</v>
      </c>
      <c r="H208" s="44" t="s">
        <v>731</v>
      </c>
      <c r="I208" s="44" t="s">
        <v>70</v>
      </c>
      <c r="J208" s="44" t="s">
        <v>732</v>
      </c>
      <c r="K208" s="46"/>
      <c r="L208" s="36">
        <v>0</v>
      </c>
      <c r="M208" s="36">
        <v>0</v>
      </c>
      <c r="N208" s="37">
        <f t="shared" si="61"/>
        <v>0</v>
      </c>
      <c r="O208" s="39">
        <v>373216.6</v>
      </c>
      <c r="P208" s="39">
        <v>14604.94</v>
      </c>
      <c r="Q208" s="39">
        <v>11.96</v>
      </c>
      <c r="R208" s="39">
        <v>211594.53</v>
      </c>
      <c r="S208" s="36">
        <v>16377.650000000001</v>
      </c>
      <c r="T208" s="39">
        <v>27.92</v>
      </c>
      <c r="U208" s="39">
        <v>4339.01</v>
      </c>
      <c r="V208" s="39">
        <v>18544.87</v>
      </c>
      <c r="W208" s="39">
        <v>19803.7</v>
      </c>
      <c r="X208" s="39">
        <v>28768.930000000004</v>
      </c>
      <c r="Y208" s="39">
        <v>205423.26</v>
      </c>
      <c r="Z208" s="39">
        <v>5841.7</v>
      </c>
      <c r="AA208" s="39">
        <v>27.92</v>
      </c>
      <c r="AB208" s="39">
        <v>-1107.5</v>
      </c>
      <c r="AC208" s="39">
        <v>11.96</v>
      </c>
      <c r="AD208" s="39">
        <v>0</v>
      </c>
      <c r="AE208" s="39">
        <v>22336.44</v>
      </c>
      <c r="AF208" s="39">
        <v>992.92000000000007</v>
      </c>
      <c r="AG208" s="39">
        <v>0</v>
      </c>
      <c r="AH208" s="40">
        <f t="shared" si="59"/>
        <v>920816.81</v>
      </c>
      <c r="AI208" s="41">
        <v>2312.1400000000003</v>
      </c>
      <c r="AJ208" s="36">
        <v>0</v>
      </c>
      <c r="AK208" s="36">
        <v>0</v>
      </c>
      <c r="AL208" s="41">
        <v>1730.2</v>
      </c>
      <c r="AM208" s="42">
        <f t="shared" si="60"/>
        <v>924859.15</v>
      </c>
    </row>
    <row r="209" spans="1:39" s="57" customFormat="1" hidden="1" outlineLevel="2" x14ac:dyDescent="0.2">
      <c r="A209" s="43" t="s">
        <v>705</v>
      </c>
      <c r="B209" s="43" t="s">
        <v>706</v>
      </c>
      <c r="C209" s="44" t="s">
        <v>728</v>
      </c>
      <c r="D209" s="44" t="s">
        <v>72</v>
      </c>
      <c r="E209" s="33" t="s">
        <v>733</v>
      </c>
      <c r="F209" s="45" t="s">
        <v>730</v>
      </c>
      <c r="G209" s="45" t="s">
        <v>74</v>
      </c>
      <c r="H209" s="44" t="s">
        <v>731</v>
      </c>
      <c r="I209" s="44" t="s">
        <v>70</v>
      </c>
      <c r="J209" s="44" t="s">
        <v>734</v>
      </c>
      <c r="K209" s="46"/>
      <c r="L209" s="36">
        <v>0</v>
      </c>
      <c r="M209" s="36">
        <v>0</v>
      </c>
      <c r="N209" s="37">
        <f t="shared" si="61"/>
        <v>0</v>
      </c>
      <c r="O209" s="39">
        <v>2295896.9299999997</v>
      </c>
      <c r="P209" s="39">
        <v>89876.549999999988</v>
      </c>
      <c r="Q209" s="39">
        <v>73.64</v>
      </c>
      <c r="R209" s="39">
        <v>1302120.26</v>
      </c>
      <c r="S209" s="36">
        <v>100785.56999999999</v>
      </c>
      <c r="T209" s="39">
        <v>171.8</v>
      </c>
      <c r="U209" s="39">
        <v>26724.190000000002</v>
      </c>
      <c r="V209" s="39">
        <v>137483.84999999998</v>
      </c>
      <c r="W209" s="39">
        <v>121868.95</v>
      </c>
      <c r="X209" s="39">
        <v>177039.53</v>
      </c>
      <c r="Y209" s="39">
        <v>1222201.72</v>
      </c>
      <c r="Z209" s="39">
        <v>35778.85</v>
      </c>
      <c r="AA209" s="39">
        <v>171.8</v>
      </c>
      <c r="AB209" s="39">
        <v>-7285.5900000000029</v>
      </c>
      <c r="AC209" s="39">
        <v>73.63</v>
      </c>
      <c r="AD209" s="39">
        <v>0</v>
      </c>
      <c r="AE209" s="39">
        <v>137241.21</v>
      </c>
      <c r="AF209" s="39">
        <v>6110.0000000000009</v>
      </c>
      <c r="AG209" s="39">
        <v>0</v>
      </c>
      <c r="AH209" s="40">
        <f t="shared" si="59"/>
        <v>5646332.8899999987</v>
      </c>
      <c r="AI209" s="41">
        <v>14338.24</v>
      </c>
      <c r="AJ209" s="36">
        <v>41938.94</v>
      </c>
      <c r="AK209" s="36">
        <v>7173.13</v>
      </c>
      <c r="AL209" s="41">
        <v>25518.23</v>
      </c>
      <c r="AM209" s="42">
        <f t="shared" si="60"/>
        <v>5735301.4299999997</v>
      </c>
    </row>
    <row r="210" spans="1:39" s="57" customFormat="1" hidden="1" outlineLevel="2" x14ac:dyDescent="0.2">
      <c r="A210" s="43" t="s">
        <v>705</v>
      </c>
      <c r="B210" s="43" t="s">
        <v>706</v>
      </c>
      <c r="C210" s="44" t="s">
        <v>735</v>
      </c>
      <c r="D210" s="44" t="s">
        <v>65</v>
      </c>
      <c r="E210" s="33" t="s">
        <v>736</v>
      </c>
      <c r="F210" s="45" t="s">
        <v>737</v>
      </c>
      <c r="G210" s="45" t="s">
        <v>68</v>
      </c>
      <c r="H210" s="44" t="s">
        <v>738</v>
      </c>
      <c r="I210" s="44" t="s">
        <v>70</v>
      </c>
      <c r="J210" s="44" t="s">
        <v>739</v>
      </c>
      <c r="K210" s="46"/>
      <c r="L210" s="36">
        <v>-0.01</v>
      </c>
      <c r="M210" s="36">
        <v>53.129999999999995</v>
      </c>
      <c r="N210" s="37">
        <f t="shared" si="61"/>
        <v>53.12</v>
      </c>
      <c r="O210" s="39">
        <v>24159.03</v>
      </c>
      <c r="P210" s="39">
        <v>6876.7000000000007</v>
      </c>
      <c r="Q210" s="39">
        <v>242.06</v>
      </c>
      <c r="R210" s="39">
        <v>47343.119999999995</v>
      </c>
      <c r="S210" s="36">
        <v>7491.9099999999989</v>
      </c>
      <c r="T210" s="39">
        <v>564.78000000000009</v>
      </c>
      <c r="U210" s="39">
        <v>529.29999999999995</v>
      </c>
      <c r="V210" s="39">
        <v>3355.31</v>
      </c>
      <c r="W210" s="39">
        <v>2083.96</v>
      </c>
      <c r="X210" s="39">
        <v>11829.380000000001</v>
      </c>
      <c r="Y210" s="39">
        <v>38800.450000000004</v>
      </c>
      <c r="Z210" s="39">
        <v>2567.25</v>
      </c>
      <c r="AA210" s="39">
        <v>564.78000000000009</v>
      </c>
      <c r="AB210" s="39">
        <v>402.4</v>
      </c>
      <c r="AC210" s="39">
        <v>242.04000000000002</v>
      </c>
      <c r="AD210" s="39">
        <v>0</v>
      </c>
      <c r="AE210" s="39">
        <v>3760.7799999999997</v>
      </c>
      <c r="AF210" s="39">
        <v>-379.99</v>
      </c>
      <c r="AG210" s="39">
        <v>0</v>
      </c>
      <c r="AH210" s="40">
        <f t="shared" si="59"/>
        <v>150486.38000000003</v>
      </c>
      <c r="AI210" s="41">
        <v>377.21999999999997</v>
      </c>
      <c r="AJ210" s="36">
        <v>0</v>
      </c>
      <c r="AK210" s="36">
        <v>0</v>
      </c>
      <c r="AL210" s="41">
        <v>0</v>
      </c>
      <c r="AM210" s="42">
        <f t="shared" si="60"/>
        <v>150863.60000000003</v>
      </c>
    </row>
    <row r="211" spans="1:39" s="57" customFormat="1" hidden="1" outlineLevel="2" x14ac:dyDescent="0.2">
      <c r="A211" s="43" t="s">
        <v>705</v>
      </c>
      <c r="B211" s="43" t="s">
        <v>706</v>
      </c>
      <c r="C211" s="44" t="s">
        <v>735</v>
      </c>
      <c r="D211" s="44" t="s">
        <v>72</v>
      </c>
      <c r="E211" s="33" t="s">
        <v>740</v>
      </c>
      <c r="F211" s="45" t="s">
        <v>737</v>
      </c>
      <c r="G211" s="45" t="s">
        <v>74</v>
      </c>
      <c r="H211" s="44" t="s">
        <v>738</v>
      </c>
      <c r="I211" s="44" t="s">
        <v>70</v>
      </c>
      <c r="J211" s="44" t="s">
        <v>741</v>
      </c>
      <c r="K211" s="46"/>
      <c r="L211" s="36">
        <v>-0.01</v>
      </c>
      <c r="M211" s="36">
        <v>332.07</v>
      </c>
      <c r="N211" s="37">
        <f t="shared" si="61"/>
        <v>332.06</v>
      </c>
      <c r="O211" s="39">
        <v>148510.64000000001</v>
      </c>
      <c r="P211" s="39">
        <v>42316.36</v>
      </c>
      <c r="Q211" s="39">
        <v>1488.44</v>
      </c>
      <c r="R211" s="39">
        <v>291342.28000000003</v>
      </c>
      <c r="S211" s="36">
        <v>46104.11</v>
      </c>
      <c r="T211" s="39">
        <v>3472.85</v>
      </c>
      <c r="U211" s="39">
        <v>3193.3599999999997</v>
      </c>
      <c r="V211" s="39">
        <v>25188.049999999996</v>
      </c>
      <c r="W211" s="39">
        <v>12823.769999999999</v>
      </c>
      <c r="X211" s="39">
        <v>72693.549999999988</v>
      </c>
      <c r="Y211" s="39">
        <v>231511.04000000001</v>
      </c>
      <c r="Z211" s="39">
        <v>15798.51</v>
      </c>
      <c r="AA211" s="39">
        <v>3472.85</v>
      </c>
      <c r="AB211" s="39">
        <v>6092.59</v>
      </c>
      <c r="AC211" s="39">
        <v>1488.29</v>
      </c>
      <c r="AD211" s="39">
        <v>0</v>
      </c>
      <c r="AE211" s="39">
        <v>23079.17</v>
      </c>
      <c r="AF211" s="39">
        <v>-2338.7400000000002</v>
      </c>
      <c r="AG211" s="39">
        <v>0</v>
      </c>
      <c r="AH211" s="40">
        <f t="shared" si="59"/>
        <v>926569.18</v>
      </c>
      <c r="AI211" s="41">
        <v>2341.83</v>
      </c>
      <c r="AJ211" s="36">
        <v>7260.85</v>
      </c>
      <c r="AK211" s="36">
        <v>577.9</v>
      </c>
      <c r="AL211" s="41">
        <v>0</v>
      </c>
      <c r="AM211" s="42">
        <f t="shared" si="60"/>
        <v>936749.76</v>
      </c>
    </row>
    <row r="212" spans="1:39" s="57" customFormat="1" outlineLevel="1" collapsed="1" x14ac:dyDescent="0.2">
      <c r="A212" s="47" t="s">
        <v>742</v>
      </c>
      <c r="B212" s="47"/>
      <c r="C212" s="49"/>
      <c r="D212" s="49"/>
      <c r="E212" s="50"/>
      <c r="F212" s="51"/>
      <c r="G212" s="51"/>
      <c r="H212" s="49"/>
      <c r="I212" s="49"/>
      <c r="J212" s="49"/>
      <c r="K212" s="52">
        <f t="shared" ref="K212:AM212" si="62">SUBTOTAL(9,K202:K211)</f>
        <v>0</v>
      </c>
      <c r="L212" s="58">
        <f t="shared" si="62"/>
        <v>-0.02</v>
      </c>
      <c r="M212" s="58">
        <f t="shared" si="62"/>
        <v>28959.540000000005</v>
      </c>
      <c r="N212" s="58">
        <f t="shared" si="62"/>
        <v>28959.52</v>
      </c>
      <c r="O212" s="40">
        <f t="shared" si="62"/>
        <v>6272380.959999999</v>
      </c>
      <c r="P212" s="54">
        <f t="shared" si="62"/>
        <v>890833.45999999985</v>
      </c>
      <c r="Q212" s="54">
        <f t="shared" si="62"/>
        <v>8695.8300000000017</v>
      </c>
      <c r="R212" s="55">
        <f t="shared" si="62"/>
        <v>7330614.2100000009</v>
      </c>
      <c r="S212" s="40">
        <f t="shared" si="62"/>
        <v>1122840.47</v>
      </c>
      <c r="T212" s="40">
        <f t="shared" si="62"/>
        <v>20289.339999999997</v>
      </c>
      <c r="U212" s="40">
        <f t="shared" si="62"/>
        <v>127022.24</v>
      </c>
      <c r="V212" s="40">
        <f t="shared" si="62"/>
        <v>430582.18999999989</v>
      </c>
      <c r="W212" s="40">
        <f t="shared" si="62"/>
        <v>656257.60000000021</v>
      </c>
      <c r="X212" s="40">
        <f t="shared" si="62"/>
        <v>1560744.03</v>
      </c>
      <c r="Y212" s="40">
        <f t="shared" si="62"/>
        <v>6715664.0200000005</v>
      </c>
      <c r="Z212" s="40">
        <f t="shared" si="62"/>
        <v>728990.69000000006</v>
      </c>
      <c r="AA212" s="40">
        <f t="shared" si="62"/>
        <v>20289.339999999997</v>
      </c>
      <c r="AB212" s="40">
        <f t="shared" si="62"/>
        <v>79336.26999999999</v>
      </c>
      <c r="AC212" s="40">
        <f t="shared" si="62"/>
        <v>8695.02</v>
      </c>
      <c r="AD212" s="40">
        <f t="shared" si="62"/>
        <v>0</v>
      </c>
      <c r="AE212" s="40">
        <f t="shared" si="62"/>
        <v>802886.49999999988</v>
      </c>
      <c r="AF212" s="40">
        <f t="shared" si="62"/>
        <v>85580.479999999981</v>
      </c>
      <c r="AG212" s="40">
        <f t="shared" si="62"/>
        <v>0</v>
      </c>
      <c r="AH212" s="40">
        <f t="shared" si="62"/>
        <v>26890662.169999998</v>
      </c>
      <c r="AI212" s="56">
        <f t="shared" si="62"/>
        <v>67527.689999999988</v>
      </c>
      <c r="AJ212" s="40">
        <f t="shared" si="62"/>
        <v>159089.76999999999</v>
      </c>
      <c r="AK212" s="40">
        <f t="shared" si="62"/>
        <v>25161.750000000004</v>
      </c>
      <c r="AL212" s="40">
        <f t="shared" si="62"/>
        <v>64749.42</v>
      </c>
      <c r="AM212" s="42">
        <f t="shared" si="62"/>
        <v>27207190.800000001</v>
      </c>
    </row>
    <row r="213" spans="1:39" s="57" customFormat="1" hidden="1" outlineLevel="2" x14ac:dyDescent="0.2">
      <c r="A213" s="43" t="s">
        <v>743</v>
      </c>
      <c r="B213" s="43" t="s">
        <v>744</v>
      </c>
      <c r="C213" s="44" t="s">
        <v>745</v>
      </c>
      <c r="D213" s="44" t="s">
        <v>65</v>
      </c>
      <c r="E213" s="33" t="s">
        <v>746</v>
      </c>
      <c r="F213" s="45" t="s">
        <v>747</v>
      </c>
      <c r="G213" s="45" t="s">
        <v>68</v>
      </c>
      <c r="H213" s="44" t="s">
        <v>748</v>
      </c>
      <c r="I213" s="44" t="s">
        <v>70</v>
      </c>
      <c r="J213" s="44" t="s">
        <v>749</v>
      </c>
      <c r="K213" s="46"/>
      <c r="L213" s="36">
        <v>0</v>
      </c>
      <c r="M213" s="36">
        <v>0</v>
      </c>
      <c r="N213" s="37">
        <f>L213+M213</f>
        <v>0</v>
      </c>
      <c r="O213" s="39">
        <v>15617.56</v>
      </c>
      <c r="P213" s="39">
        <v>3895.99</v>
      </c>
      <c r="Q213" s="39">
        <v>52.85</v>
      </c>
      <c r="R213" s="39">
        <v>22049.43</v>
      </c>
      <c r="S213" s="36">
        <v>3191.5600000000004</v>
      </c>
      <c r="T213" s="39">
        <v>123.31000000000002</v>
      </c>
      <c r="U213" s="39">
        <v>227.26999999999998</v>
      </c>
      <c r="V213" s="39">
        <v>825.74</v>
      </c>
      <c r="W213" s="39">
        <v>605.20000000000005</v>
      </c>
      <c r="X213" s="39">
        <v>9991.7200000000012</v>
      </c>
      <c r="Y213" s="39">
        <v>18458.97</v>
      </c>
      <c r="Z213" s="39">
        <v>1634.61</v>
      </c>
      <c r="AA213" s="39">
        <v>123.31000000000002</v>
      </c>
      <c r="AB213" s="39">
        <v>28.340000000000003</v>
      </c>
      <c r="AC213" s="39">
        <v>52.84</v>
      </c>
      <c r="AD213" s="39">
        <v>0</v>
      </c>
      <c r="AE213" s="39">
        <v>1544.04</v>
      </c>
      <c r="AF213" s="39">
        <v>-114.84</v>
      </c>
      <c r="AG213" s="39">
        <v>0</v>
      </c>
      <c r="AH213" s="40">
        <f t="shared" ref="AH213:AH238" si="63">SUM(N213:AG213)</f>
        <v>78307.89999999998</v>
      </c>
      <c r="AI213" s="41">
        <v>196.23</v>
      </c>
      <c r="AJ213" s="36">
        <v>0</v>
      </c>
      <c r="AK213" s="36">
        <v>0</v>
      </c>
      <c r="AL213" s="41">
        <v>12.5</v>
      </c>
      <c r="AM213" s="42">
        <f t="shared" ref="AM213:AM238" si="64">SUM(AH213:AL213)</f>
        <v>78516.629999999976</v>
      </c>
    </row>
    <row r="214" spans="1:39" s="57" customFormat="1" hidden="1" outlineLevel="2" x14ac:dyDescent="0.2">
      <c r="A214" s="43" t="s">
        <v>743</v>
      </c>
      <c r="B214" s="43" t="s">
        <v>744</v>
      </c>
      <c r="C214" s="44" t="s">
        <v>745</v>
      </c>
      <c r="D214" s="44" t="s">
        <v>72</v>
      </c>
      <c r="E214" s="33" t="s">
        <v>750</v>
      </c>
      <c r="F214" s="45" t="s">
        <v>747</v>
      </c>
      <c r="G214" s="45" t="s">
        <v>74</v>
      </c>
      <c r="H214" s="44" t="s">
        <v>748</v>
      </c>
      <c r="I214" s="44" t="s">
        <v>70</v>
      </c>
      <c r="J214" s="44" t="s">
        <v>751</v>
      </c>
      <c r="K214" s="46"/>
      <c r="L214" s="36">
        <v>0</v>
      </c>
      <c r="M214" s="36">
        <v>0</v>
      </c>
      <c r="N214" s="37">
        <f t="shared" ref="N214:N238" si="65">L214+M214</f>
        <v>0</v>
      </c>
      <c r="O214" s="39">
        <v>96039.51999999999</v>
      </c>
      <c r="P214" s="39">
        <v>23975.29</v>
      </c>
      <c r="Q214" s="39">
        <v>325.14999999999998</v>
      </c>
      <c r="R214" s="39">
        <v>135673.36000000002</v>
      </c>
      <c r="S214" s="36">
        <v>19640.420000000002</v>
      </c>
      <c r="T214" s="39">
        <v>758.67000000000007</v>
      </c>
      <c r="U214" s="39">
        <v>1395.58</v>
      </c>
      <c r="V214" s="39">
        <v>7160.91</v>
      </c>
      <c r="W214" s="39">
        <v>3723.04</v>
      </c>
      <c r="X214" s="39">
        <v>61487.61</v>
      </c>
      <c r="Y214" s="39">
        <v>110275.98999999999</v>
      </c>
      <c r="Z214" s="39">
        <v>10059.129999999999</v>
      </c>
      <c r="AA214" s="39">
        <v>758.67000000000007</v>
      </c>
      <c r="AB214" s="39">
        <v>1419.96</v>
      </c>
      <c r="AC214" s="39">
        <v>325.11999999999995</v>
      </c>
      <c r="AD214" s="39">
        <v>0</v>
      </c>
      <c r="AE214" s="39">
        <v>9500.0499999999993</v>
      </c>
      <c r="AF214" s="39">
        <v>-706.77</v>
      </c>
      <c r="AG214" s="39">
        <v>0</v>
      </c>
      <c r="AH214" s="40">
        <f t="shared" si="63"/>
        <v>481811.6999999999</v>
      </c>
      <c r="AI214" s="41">
        <v>1217.7500000000002</v>
      </c>
      <c r="AJ214" s="36">
        <v>3317.71</v>
      </c>
      <c r="AK214" s="36">
        <v>457.05</v>
      </c>
      <c r="AL214" s="41">
        <v>294.39</v>
      </c>
      <c r="AM214" s="42">
        <f t="shared" si="64"/>
        <v>487098.59999999992</v>
      </c>
    </row>
    <row r="215" spans="1:39" s="57" customFormat="1" hidden="1" outlineLevel="2" x14ac:dyDescent="0.2">
      <c r="A215" s="43" t="s">
        <v>743</v>
      </c>
      <c r="B215" s="43" t="s">
        <v>744</v>
      </c>
      <c r="C215" s="44" t="s">
        <v>752</v>
      </c>
      <c r="D215" s="44" t="s">
        <v>65</v>
      </c>
      <c r="E215" s="33" t="s">
        <v>753</v>
      </c>
      <c r="F215" s="45" t="s">
        <v>754</v>
      </c>
      <c r="G215" s="45" t="s">
        <v>68</v>
      </c>
      <c r="H215" s="44" t="s">
        <v>755</v>
      </c>
      <c r="I215" s="44" t="s">
        <v>70</v>
      </c>
      <c r="J215" s="44" t="s">
        <v>756</v>
      </c>
      <c r="K215" s="46"/>
      <c r="L215" s="36">
        <v>0</v>
      </c>
      <c r="M215" s="36">
        <v>0</v>
      </c>
      <c r="N215" s="37">
        <f t="shared" si="65"/>
        <v>0</v>
      </c>
      <c r="O215" s="39">
        <v>26822.54</v>
      </c>
      <c r="P215" s="39">
        <v>5064.2</v>
      </c>
      <c r="Q215" s="39">
        <v>0</v>
      </c>
      <c r="R215" s="39">
        <v>48812.090000000004</v>
      </c>
      <c r="S215" s="36">
        <v>20819.900000000001</v>
      </c>
      <c r="T215" s="39">
        <v>0</v>
      </c>
      <c r="U215" s="39">
        <v>-1528.9099999999996</v>
      </c>
      <c r="V215" s="39">
        <v>5000.1299999999992</v>
      </c>
      <c r="W215" s="39">
        <v>495.33</v>
      </c>
      <c r="X215" s="39">
        <v>5194.3100000000004</v>
      </c>
      <c r="Y215" s="39">
        <v>40366.07</v>
      </c>
      <c r="Z215" s="39">
        <v>6317.98</v>
      </c>
      <c r="AA215" s="39">
        <v>0</v>
      </c>
      <c r="AB215" s="39">
        <v>2322.7599999999998</v>
      </c>
      <c r="AC215" s="39">
        <v>0</v>
      </c>
      <c r="AD215" s="39">
        <v>0</v>
      </c>
      <c r="AE215" s="39">
        <v>2888.21</v>
      </c>
      <c r="AF215" s="39">
        <v>-107.91999999999999</v>
      </c>
      <c r="AG215" s="39">
        <v>0</v>
      </c>
      <c r="AH215" s="40">
        <f t="shared" si="63"/>
        <v>162466.69</v>
      </c>
      <c r="AI215" s="41">
        <v>407.31000000000006</v>
      </c>
      <c r="AJ215" s="36">
        <v>0</v>
      </c>
      <c r="AK215" s="36">
        <v>0</v>
      </c>
      <c r="AL215" s="41">
        <v>46.2</v>
      </c>
      <c r="AM215" s="42">
        <f t="shared" si="64"/>
        <v>162920.20000000001</v>
      </c>
    </row>
    <row r="216" spans="1:39" s="57" customFormat="1" hidden="1" outlineLevel="2" x14ac:dyDescent="0.2">
      <c r="A216" s="43" t="s">
        <v>743</v>
      </c>
      <c r="B216" s="43" t="s">
        <v>744</v>
      </c>
      <c r="C216" s="44" t="s">
        <v>752</v>
      </c>
      <c r="D216" s="44" t="s">
        <v>72</v>
      </c>
      <c r="E216" s="33" t="s">
        <v>757</v>
      </c>
      <c r="F216" s="45" t="s">
        <v>754</v>
      </c>
      <c r="G216" s="45" t="s">
        <v>74</v>
      </c>
      <c r="H216" s="44" t="s">
        <v>755</v>
      </c>
      <c r="I216" s="44" t="s">
        <v>70</v>
      </c>
      <c r="J216" s="44" t="s">
        <v>758</v>
      </c>
      <c r="K216" s="46"/>
      <c r="L216" s="36">
        <v>0</v>
      </c>
      <c r="M216" s="36">
        <v>0</v>
      </c>
      <c r="N216" s="37">
        <f t="shared" si="65"/>
        <v>0</v>
      </c>
      <c r="O216" s="39">
        <v>164759.42000000001</v>
      </c>
      <c r="P216" s="39">
        <v>31164.29</v>
      </c>
      <c r="Q216" s="39">
        <v>0</v>
      </c>
      <c r="R216" s="39">
        <v>300179.76</v>
      </c>
      <c r="S216" s="36">
        <v>128122.43</v>
      </c>
      <c r="T216" s="39">
        <v>0</v>
      </c>
      <c r="U216" s="39">
        <v>-9324.3599999999988</v>
      </c>
      <c r="V216" s="39">
        <v>61597.41</v>
      </c>
      <c r="W216" s="39">
        <v>3048.16</v>
      </c>
      <c r="X216" s="39">
        <v>31965.040000000001</v>
      </c>
      <c r="Y216" s="39">
        <v>238216.43</v>
      </c>
      <c r="Z216" s="39">
        <v>38879.870000000003</v>
      </c>
      <c r="AA216" s="39">
        <v>0</v>
      </c>
      <c r="AB216" s="39">
        <v>42462.219999999994</v>
      </c>
      <c r="AC216" s="39">
        <v>0</v>
      </c>
      <c r="AD216" s="39">
        <v>0</v>
      </c>
      <c r="AE216" s="39">
        <v>17923.669999999998</v>
      </c>
      <c r="AF216" s="39">
        <v>-664.55</v>
      </c>
      <c r="AG216" s="39">
        <v>0</v>
      </c>
      <c r="AH216" s="40">
        <f t="shared" si="63"/>
        <v>1048329.79</v>
      </c>
      <c r="AI216" s="41">
        <v>2655.2200000000007</v>
      </c>
      <c r="AJ216" s="36">
        <v>10190.17</v>
      </c>
      <c r="AK216" s="36">
        <v>906.03</v>
      </c>
      <c r="AL216" s="41">
        <v>0</v>
      </c>
      <c r="AM216" s="42">
        <f t="shared" si="64"/>
        <v>1062081.21</v>
      </c>
    </row>
    <row r="217" spans="1:39" s="57" customFormat="1" hidden="1" outlineLevel="2" x14ac:dyDescent="0.2">
      <c r="A217" s="43" t="s">
        <v>743</v>
      </c>
      <c r="B217" s="43" t="s">
        <v>744</v>
      </c>
      <c r="C217" s="44" t="s">
        <v>759</v>
      </c>
      <c r="D217" s="44" t="s">
        <v>65</v>
      </c>
      <c r="E217" s="33" t="s">
        <v>760</v>
      </c>
      <c r="F217" s="45" t="s">
        <v>761</v>
      </c>
      <c r="G217" s="45" t="s">
        <v>68</v>
      </c>
      <c r="H217" s="44" t="s">
        <v>762</v>
      </c>
      <c r="I217" s="44" t="s">
        <v>70</v>
      </c>
      <c r="J217" s="44" t="s">
        <v>763</v>
      </c>
      <c r="K217" s="46"/>
      <c r="L217" s="36">
        <v>-787.64</v>
      </c>
      <c r="M217" s="36">
        <v>1664.7200000000003</v>
      </c>
      <c r="N217" s="37">
        <f t="shared" si="65"/>
        <v>877.08000000000027</v>
      </c>
      <c r="O217" s="39">
        <v>8485.91</v>
      </c>
      <c r="P217" s="39">
        <v>4886.9399999999996</v>
      </c>
      <c r="Q217" s="39">
        <v>36.529999999999994</v>
      </c>
      <c r="R217" s="39">
        <v>37607.619999999995</v>
      </c>
      <c r="S217" s="36">
        <v>3971.06</v>
      </c>
      <c r="T217" s="39">
        <v>85.22</v>
      </c>
      <c r="U217" s="39">
        <v>1956.6200000000001</v>
      </c>
      <c r="V217" s="39">
        <v>5597.34</v>
      </c>
      <c r="W217" s="39">
        <v>1012.2799999999997</v>
      </c>
      <c r="X217" s="39">
        <v>19415.09</v>
      </c>
      <c r="Y217" s="39">
        <v>23953.26</v>
      </c>
      <c r="Z217" s="39">
        <v>4492.0300000000007</v>
      </c>
      <c r="AA217" s="39">
        <v>85.22</v>
      </c>
      <c r="AB217" s="39">
        <v>4479.49</v>
      </c>
      <c r="AC217" s="39">
        <v>36.519999999999996</v>
      </c>
      <c r="AD217" s="39">
        <v>0</v>
      </c>
      <c r="AE217" s="39">
        <v>3055.02</v>
      </c>
      <c r="AF217" s="39">
        <v>-19.260000000000012</v>
      </c>
      <c r="AG217" s="39">
        <v>0</v>
      </c>
      <c r="AH217" s="40">
        <f t="shared" si="63"/>
        <v>120013.97</v>
      </c>
      <c r="AI217" s="41">
        <v>300.82000000000005</v>
      </c>
      <c r="AJ217" s="36">
        <v>0</v>
      </c>
      <c r="AK217" s="36">
        <v>0</v>
      </c>
      <c r="AL217" s="41">
        <v>8.17</v>
      </c>
      <c r="AM217" s="42">
        <f t="shared" si="64"/>
        <v>120322.96</v>
      </c>
    </row>
    <row r="218" spans="1:39" s="57" customFormat="1" hidden="1" outlineLevel="2" x14ac:dyDescent="0.2">
      <c r="A218" s="43" t="s">
        <v>743</v>
      </c>
      <c r="B218" s="43" t="s">
        <v>744</v>
      </c>
      <c r="C218" s="44" t="s">
        <v>759</v>
      </c>
      <c r="D218" s="44" t="s">
        <v>72</v>
      </c>
      <c r="E218" s="33" t="s">
        <v>764</v>
      </c>
      <c r="F218" s="45" t="s">
        <v>761</v>
      </c>
      <c r="G218" s="45" t="s">
        <v>74</v>
      </c>
      <c r="H218" s="44" t="s">
        <v>762</v>
      </c>
      <c r="I218" s="44" t="s">
        <v>70</v>
      </c>
      <c r="J218" s="44" t="s">
        <v>765</v>
      </c>
      <c r="K218" s="46"/>
      <c r="L218" s="36">
        <v>-5644.61</v>
      </c>
      <c r="M218" s="36">
        <v>10960.25</v>
      </c>
      <c r="N218" s="37">
        <f t="shared" si="65"/>
        <v>5315.64</v>
      </c>
      <c r="O218" s="39">
        <v>52093.210000000006</v>
      </c>
      <c r="P218" s="39">
        <v>30073.38</v>
      </c>
      <c r="Q218" s="39">
        <v>224.39000000000001</v>
      </c>
      <c r="R218" s="39">
        <v>231082.32</v>
      </c>
      <c r="S218" s="36">
        <v>24437.31</v>
      </c>
      <c r="T218" s="39">
        <v>523.58000000000004</v>
      </c>
      <c r="U218" s="39">
        <v>12040.75</v>
      </c>
      <c r="V218" s="39">
        <v>188084.25</v>
      </c>
      <c r="W218" s="39">
        <v>6231.9199999999992</v>
      </c>
      <c r="X218" s="39">
        <v>119438.09999999999</v>
      </c>
      <c r="Y218" s="39">
        <v>134109.53999999998</v>
      </c>
      <c r="Z218" s="39">
        <v>27623.920000000006</v>
      </c>
      <c r="AA218" s="39">
        <v>523.58000000000004</v>
      </c>
      <c r="AB218" s="39">
        <v>168556.81</v>
      </c>
      <c r="AC218" s="39">
        <v>224.37</v>
      </c>
      <c r="AD218" s="39">
        <v>0</v>
      </c>
      <c r="AE218" s="39">
        <v>18953.369999999992</v>
      </c>
      <c r="AF218" s="39">
        <v>-118.53000000000002</v>
      </c>
      <c r="AG218" s="39">
        <v>0</v>
      </c>
      <c r="AH218" s="40">
        <f t="shared" si="63"/>
        <v>1019417.9100000001</v>
      </c>
      <c r="AI218" s="41">
        <v>2590.61</v>
      </c>
      <c r="AJ218" s="36">
        <v>13295.17</v>
      </c>
      <c r="AK218" s="36">
        <v>878.83</v>
      </c>
      <c r="AL218" s="41">
        <v>50.28</v>
      </c>
      <c r="AM218" s="42">
        <f t="shared" si="64"/>
        <v>1036232.8000000002</v>
      </c>
    </row>
    <row r="219" spans="1:39" s="57" customFormat="1" hidden="1" outlineLevel="2" x14ac:dyDescent="0.2">
      <c r="A219" s="43" t="s">
        <v>743</v>
      </c>
      <c r="B219" s="43" t="s">
        <v>744</v>
      </c>
      <c r="C219" s="44" t="s">
        <v>766</v>
      </c>
      <c r="D219" s="44" t="s">
        <v>65</v>
      </c>
      <c r="E219" s="33" t="s">
        <v>767</v>
      </c>
      <c r="F219" s="45" t="s">
        <v>768</v>
      </c>
      <c r="G219" s="45" t="s">
        <v>68</v>
      </c>
      <c r="H219" s="44" t="s">
        <v>769</v>
      </c>
      <c r="I219" s="44" t="s">
        <v>70</v>
      </c>
      <c r="J219" s="44" t="s">
        <v>770</v>
      </c>
      <c r="K219" s="46"/>
      <c r="L219" s="36">
        <v>0</v>
      </c>
      <c r="M219" s="36">
        <v>0</v>
      </c>
      <c r="N219" s="37">
        <f t="shared" si="65"/>
        <v>0</v>
      </c>
      <c r="O219" s="39">
        <v>697.8900000000001</v>
      </c>
      <c r="P219" s="39">
        <v>0</v>
      </c>
      <c r="Q219" s="39">
        <v>0</v>
      </c>
      <c r="R219" s="39">
        <v>962.82</v>
      </c>
      <c r="S219" s="36">
        <v>0</v>
      </c>
      <c r="T219" s="39">
        <v>0</v>
      </c>
      <c r="U219" s="39">
        <v>0</v>
      </c>
      <c r="V219" s="39">
        <v>73.98</v>
      </c>
      <c r="W219" s="39">
        <v>0</v>
      </c>
      <c r="X219" s="39">
        <v>533.29999999999995</v>
      </c>
      <c r="Y219" s="39">
        <v>529.99</v>
      </c>
      <c r="Z219" s="39">
        <v>247.3</v>
      </c>
      <c r="AA219" s="39">
        <v>0</v>
      </c>
      <c r="AB219" s="39">
        <v>4.8</v>
      </c>
      <c r="AC219" s="39">
        <v>0</v>
      </c>
      <c r="AD219" s="39">
        <v>0</v>
      </c>
      <c r="AE219" s="39">
        <v>0</v>
      </c>
      <c r="AF219" s="39">
        <v>0.01</v>
      </c>
      <c r="AG219" s="39">
        <v>0</v>
      </c>
      <c r="AH219" s="40">
        <f t="shared" si="63"/>
        <v>3050.09</v>
      </c>
      <c r="AI219" s="41">
        <v>7.6499999999999995</v>
      </c>
      <c r="AJ219" s="36">
        <v>0</v>
      </c>
      <c r="AK219" s="36">
        <v>0</v>
      </c>
      <c r="AL219" s="41">
        <v>0</v>
      </c>
      <c r="AM219" s="42">
        <f t="shared" si="64"/>
        <v>3057.7400000000002</v>
      </c>
    </row>
    <row r="220" spans="1:39" s="57" customFormat="1" hidden="1" outlineLevel="2" x14ac:dyDescent="0.2">
      <c r="A220" s="43" t="s">
        <v>743</v>
      </c>
      <c r="B220" s="43" t="s">
        <v>744</v>
      </c>
      <c r="C220" s="44" t="s">
        <v>766</v>
      </c>
      <c r="D220" s="44" t="s">
        <v>72</v>
      </c>
      <c r="E220" s="33" t="s">
        <v>771</v>
      </c>
      <c r="F220" s="45" t="s">
        <v>768</v>
      </c>
      <c r="G220" s="45" t="s">
        <v>74</v>
      </c>
      <c r="H220" s="44" t="s">
        <v>769</v>
      </c>
      <c r="I220" s="44" t="s">
        <v>70</v>
      </c>
      <c r="J220" s="44" t="s">
        <v>772</v>
      </c>
      <c r="K220" s="46"/>
      <c r="L220" s="36">
        <v>0</v>
      </c>
      <c r="M220" s="36">
        <v>0</v>
      </c>
      <c r="N220" s="37">
        <f t="shared" si="65"/>
        <v>0</v>
      </c>
      <c r="O220" s="39">
        <v>4294.75</v>
      </c>
      <c r="P220" s="39">
        <v>0</v>
      </c>
      <c r="Q220" s="39">
        <v>0</v>
      </c>
      <c r="R220" s="39">
        <v>5925.05</v>
      </c>
      <c r="S220" s="36">
        <v>0</v>
      </c>
      <c r="T220" s="39">
        <v>0</v>
      </c>
      <c r="U220" s="39">
        <v>0</v>
      </c>
      <c r="V220" s="39">
        <v>799.41000000000008</v>
      </c>
      <c r="W220" s="39">
        <v>0</v>
      </c>
      <c r="X220" s="39">
        <v>3281.86</v>
      </c>
      <c r="Y220" s="39">
        <v>3074.06</v>
      </c>
      <c r="Z220" s="39">
        <v>1521.87</v>
      </c>
      <c r="AA220" s="39">
        <v>0</v>
      </c>
      <c r="AB220" s="39">
        <v>337.91999999999996</v>
      </c>
      <c r="AC220" s="39">
        <v>0</v>
      </c>
      <c r="AD220" s="39">
        <v>0</v>
      </c>
      <c r="AE220" s="39">
        <v>0</v>
      </c>
      <c r="AF220" s="39">
        <v>-0.02</v>
      </c>
      <c r="AG220" s="39">
        <v>0</v>
      </c>
      <c r="AH220" s="40">
        <f t="shared" si="63"/>
        <v>19234.899999999998</v>
      </c>
      <c r="AI220" s="41">
        <v>48.7</v>
      </c>
      <c r="AJ220" s="36">
        <v>187.44</v>
      </c>
      <c r="AK220" s="36">
        <v>9.42</v>
      </c>
      <c r="AL220" s="41">
        <v>0</v>
      </c>
      <c r="AM220" s="42">
        <f t="shared" si="64"/>
        <v>19480.459999999995</v>
      </c>
    </row>
    <row r="221" spans="1:39" s="57" customFormat="1" hidden="1" outlineLevel="2" x14ac:dyDescent="0.2">
      <c r="A221" s="43" t="s">
        <v>743</v>
      </c>
      <c r="B221" s="43" t="s">
        <v>744</v>
      </c>
      <c r="C221" s="44" t="s">
        <v>773</v>
      </c>
      <c r="D221" s="44" t="s">
        <v>65</v>
      </c>
      <c r="E221" s="33" t="s">
        <v>774</v>
      </c>
      <c r="F221" s="45" t="s">
        <v>775</v>
      </c>
      <c r="G221" s="45" t="s">
        <v>68</v>
      </c>
      <c r="H221" s="44" t="s">
        <v>776</v>
      </c>
      <c r="I221" s="44" t="s">
        <v>70</v>
      </c>
      <c r="J221" s="44" t="s">
        <v>777</v>
      </c>
      <c r="K221" s="46"/>
      <c r="L221" s="36">
        <v>0</v>
      </c>
      <c r="M221" s="36">
        <v>0</v>
      </c>
      <c r="N221" s="37">
        <f t="shared" si="65"/>
        <v>0</v>
      </c>
      <c r="O221" s="39">
        <v>17139.260000000002</v>
      </c>
      <c r="P221" s="39">
        <v>4555.6499999999996</v>
      </c>
      <c r="Q221" s="39">
        <v>65.25</v>
      </c>
      <c r="R221" s="39">
        <v>26659.58</v>
      </c>
      <c r="S221" s="36">
        <v>3915.4300000000003</v>
      </c>
      <c r="T221" s="39">
        <v>152.26</v>
      </c>
      <c r="U221" s="39">
        <v>-432.35000000000008</v>
      </c>
      <c r="V221" s="39">
        <v>4691.58</v>
      </c>
      <c r="W221" s="39">
        <v>376.58000000000004</v>
      </c>
      <c r="X221" s="39">
        <v>6768.52</v>
      </c>
      <c r="Y221" s="39">
        <v>11309.41</v>
      </c>
      <c r="Z221" s="39">
        <v>17033.620000000006</v>
      </c>
      <c r="AA221" s="39">
        <v>152.26</v>
      </c>
      <c r="AB221" s="39">
        <v>51.08</v>
      </c>
      <c r="AC221" s="39">
        <v>65.239999999999995</v>
      </c>
      <c r="AD221" s="39">
        <v>0</v>
      </c>
      <c r="AE221" s="39">
        <v>2725.56</v>
      </c>
      <c r="AF221" s="39">
        <v>-139.75</v>
      </c>
      <c r="AG221" s="39">
        <v>0</v>
      </c>
      <c r="AH221" s="40">
        <f t="shared" si="63"/>
        <v>95089.180000000022</v>
      </c>
      <c r="AI221" s="41">
        <v>238.32999999999998</v>
      </c>
      <c r="AJ221" s="36">
        <v>0</v>
      </c>
      <c r="AK221" s="36">
        <v>0</v>
      </c>
      <c r="AL221" s="41">
        <v>0</v>
      </c>
      <c r="AM221" s="42">
        <f t="shared" si="64"/>
        <v>95327.510000000024</v>
      </c>
    </row>
    <row r="222" spans="1:39" s="57" customFormat="1" hidden="1" outlineLevel="2" x14ac:dyDescent="0.2">
      <c r="A222" s="43" t="s">
        <v>743</v>
      </c>
      <c r="B222" s="43" t="s">
        <v>744</v>
      </c>
      <c r="C222" s="44" t="s">
        <v>773</v>
      </c>
      <c r="D222" s="44" t="s">
        <v>72</v>
      </c>
      <c r="E222" s="33" t="s">
        <v>778</v>
      </c>
      <c r="F222" s="45" t="s">
        <v>775</v>
      </c>
      <c r="G222" s="45" t="s">
        <v>74</v>
      </c>
      <c r="H222" s="44" t="s">
        <v>776</v>
      </c>
      <c r="I222" s="44" t="s">
        <v>70</v>
      </c>
      <c r="J222" s="44" t="s">
        <v>779</v>
      </c>
      <c r="K222" s="46"/>
      <c r="L222" s="36">
        <v>0</v>
      </c>
      <c r="M222" s="36">
        <v>0</v>
      </c>
      <c r="N222" s="37">
        <f t="shared" si="65"/>
        <v>0</v>
      </c>
      <c r="O222" s="39">
        <v>105512.95999999999</v>
      </c>
      <c r="P222" s="39">
        <v>28034.82</v>
      </c>
      <c r="Q222" s="39">
        <v>401.23</v>
      </c>
      <c r="R222" s="39">
        <v>164058.99</v>
      </c>
      <c r="S222" s="36">
        <v>24082.550000000003</v>
      </c>
      <c r="T222" s="39">
        <v>936.16</v>
      </c>
      <c r="U222" s="39">
        <v>-2660.66</v>
      </c>
      <c r="V222" s="39">
        <v>42383.48</v>
      </c>
      <c r="W222" s="39">
        <v>2317.39</v>
      </c>
      <c r="X222" s="39">
        <v>41652.449999999997</v>
      </c>
      <c r="Y222" s="39">
        <v>65249.71</v>
      </c>
      <c r="Z222" s="39">
        <v>104802.76999999999</v>
      </c>
      <c r="AA222" s="39">
        <v>936.16</v>
      </c>
      <c r="AB222" s="39">
        <v>12284.630000000001</v>
      </c>
      <c r="AC222" s="39">
        <v>401.19000000000005</v>
      </c>
      <c r="AD222" s="39">
        <v>0</v>
      </c>
      <c r="AE222" s="39">
        <v>16772.73</v>
      </c>
      <c r="AF222" s="39">
        <v>-859.83999999999992</v>
      </c>
      <c r="AG222" s="39">
        <v>0</v>
      </c>
      <c r="AH222" s="40">
        <f t="shared" si="63"/>
        <v>606306.72</v>
      </c>
      <c r="AI222" s="41">
        <v>1531.75</v>
      </c>
      <c r="AJ222" s="36">
        <v>4346.74</v>
      </c>
      <c r="AK222" s="36">
        <v>510.88</v>
      </c>
      <c r="AL222" s="41">
        <v>0</v>
      </c>
      <c r="AM222" s="42">
        <f t="shared" si="64"/>
        <v>612696.09</v>
      </c>
    </row>
    <row r="223" spans="1:39" s="57" customFormat="1" hidden="1" outlineLevel="2" x14ac:dyDescent="0.2">
      <c r="A223" s="43" t="s">
        <v>743</v>
      </c>
      <c r="B223" s="43" t="s">
        <v>744</v>
      </c>
      <c r="C223" s="44" t="s">
        <v>780</v>
      </c>
      <c r="D223" s="44" t="s">
        <v>65</v>
      </c>
      <c r="E223" s="33" t="s">
        <v>781</v>
      </c>
      <c r="F223" s="45" t="s">
        <v>782</v>
      </c>
      <c r="G223" s="45" t="s">
        <v>68</v>
      </c>
      <c r="H223" s="44" t="s">
        <v>783</v>
      </c>
      <c r="I223" s="44" t="s">
        <v>70</v>
      </c>
      <c r="J223" s="44" t="s">
        <v>784</v>
      </c>
      <c r="K223" s="46"/>
      <c r="L223" s="36">
        <v>-8.2200000000000006</v>
      </c>
      <c r="M223" s="36">
        <v>1219.6300000000001</v>
      </c>
      <c r="N223" s="37">
        <f t="shared" si="65"/>
        <v>1211.4100000000001</v>
      </c>
      <c r="O223" s="39">
        <v>52132.74</v>
      </c>
      <c r="P223" s="39">
        <v>22440.94</v>
      </c>
      <c r="Q223" s="39">
        <v>6.95</v>
      </c>
      <c r="R223" s="39">
        <v>85766.37</v>
      </c>
      <c r="S223" s="36">
        <v>9264.8799999999992</v>
      </c>
      <c r="T223" s="39">
        <v>16.21</v>
      </c>
      <c r="U223" s="39">
        <v>2271.91</v>
      </c>
      <c r="V223" s="39">
        <v>12171.089999999998</v>
      </c>
      <c r="W223" s="39">
        <v>8069.98</v>
      </c>
      <c r="X223" s="39">
        <v>18859.59</v>
      </c>
      <c r="Y223" s="39">
        <v>61257.32</v>
      </c>
      <c r="Z223" s="39">
        <v>8503.6400000000012</v>
      </c>
      <c r="AA223" s="39">
        <v>16.21</v>
      </c>
      <c r="AB223" s="39">
        <v>3180.1800000000003</v>
      </c>
      <c r="AC223" s="39">
        <v>6.95</v>
      </c>
      <c r="AD223" s="39">
        <v>0</v>
      </c>
      <c r="AE223" s="39">
        <v>8762.86</v>
      </c>
      <c r="AF223" s="39">
        <v>-932.85</v>
      </c>
      <c r="AG223" s="39">
        <v>0</v>
      </c>
      <c r="AH223" s="40">
        <f t="shared" si="63"/>
        <v>293006.38</v>
      </c>
      <c r="AI223" s="41">
        <v>734.33</v>
      </c>
      <c r="AJ223" s="36">
        <v>0</v>
      </c>
      <c r="AK223" s="36">
        <v>0</v>
      </c>
      <c r="AL223" s="41">
        <v>0</v>
      </c>
      <c r="AM223" s="42">
        <f t="shared" si="64"/>
        <v>293740.71000000002</v>
      </c>
    </row>
    <row r="224" spans="1:39" s="57" customFormat="1" hidden="1" outlineLevel="2" x14ac:dyDescent="0.2">
      <c r="A224" s="43" t="s">
        <v>743</v>
      </c>
      <c r="B224" s="43" t="s">
        <v>744</v>
      </c>
      <c r="C224" s="44" t="s">
        <v>780</v>
      </c>
      <c r="D224" s="44" t="s">
        <v>72</v>
      </c>
      <c r="E224" s="33" t="s">
        <v>785</v>
      </c>
      <c r="F224" s="45" t="s">
        <v>782</v>
      </c>
      <c r="G224" s="45" t="s">
        <v>74</v>
      </c>
      <c r="H224" s="44" t="s">
        <v>783</v>
      </c>
      <c r="I224" s="44" t="s">
        <v>70</v>
      </c>
      <c r="J224" s="44" t="s">
        <v>786</v>
      </c>
      <c r="K224" s="46"/>
      <c r="L224" s="36">
        <v>-76.790000000000006</v>
      </c>
      <c r="M224" s="36">
        <v>7978.9900000000007</v>
      </c>
      <c r="N224" s="37">
        <f t="shared" si="65"/>
        <v>7902.2000000000007</v>
      </c>
      <c r="O224" s="39">
        <v>320750.34999999998</v>
      </c>
      <c r="P224" s="39">
        <v>138098.15</v>
      </c>
      <c r="Q224" s="39">
        <v>42.76</v>
      </c>
      <c r="R224" s="39">
        <v>527793.12</v>
      </c>
      <c r="S224" s="36">
        <v>57014.66</v>
      </c>
      <c r="T224" s="39">
        <v>99.76</v>
      </c>
      <c r="U224" s="39">
        <v>13980.89</v>
      </c>
      <c r="V224" s="39">
        <v>96300.409999999989</v>
      </c>
      <c r="W224" s="39">
        <v>49660.840000000004</v>
      </c>
      <c r="X224" s="39">
        <v>116057.41</v>
      </c>
      <c r="Y224" s="39">
        <v>363206.73000000004</v>
      </c>
      <c r="Z224" s="39">
        <v>52328.47</v>
      </c>
      <c r="AA224" s="39">
        <v>99.76</v>
      </c>
      <c r="AB224" s="39">
        <v>38059.450000000004</v>
      </c>
      <c r="AC224" s="39">
        <v>42.75</v>
      </c>
      <c r="AD224" s="39">
        <v>0</v>
      </c>
      <c r="AE224" s="39">
        <v>53906.04</v>
      </c>
      <c r="AF224" s="39">
        <v>-5741.13</v>
      </c>
      <c r="AG224" s="39">
        <v>0</v>
      </c>
      <c r="AH224" s="40">
        <f t="shared" si="63"/>
        <v>1829602.6199999999</v>
      </c>
      <c r="AI224" s="41">
        <v>4623.1400000000003</v>
      </c>
      <c r="AJ224" s="36">
        <v>13761.42</v>
      </c>
      <c r="AK224" s="36">
        <v>1272.8399999999999</v>
      </c>
      <c r="AL224" s="41">
        <v>0</v>
      </c>
      <c r="AM224" s="42">
        <f t="shared" si="64"/>
        <v>1849260.0199999998</v>
      </c>
    </row>
    <row r="225" spans="1:39" s="57" customFormat="1" hidden="1" outlineLevel="2" x14ac:dyDescent="0.2">
      <c r="A225" s="43" t="s">
        <v>743</v>
      </c>
      <c r="B225" s="43" t="s">
        <v>744</v>
      </c>
      <c r="C225" s="44" t="s">
        <v>787</v>
      </c>
      <c r="D225" s="44" t="s">
        <v>65</v>
      </c>
      <c r="E225" s="33" t="s">
        <v>788</v>
      </c>
      <c r="F225" s="45" t="s">
        <v>789</v>
      </c>
      <c r="G225" s="45" t="s">
        <v>68</v>
      </c>
      <c r="H225" s="44" t="s">
        <v>790</v>
      </c>
      <c r="I225" s="44" t="s">
        <v>70</v>
      </c>
      <c r="J225" s="44" t="s">
        <v>791</v>
      </c>
      <c r="K225" s="46"/>
      <c r="L225" s="36">
        <v>-33.330000000000005</v>
      </c>
      <c r="M225" s="36">
        <v>774.68</v>
      </c>
      <c r="N225" s="37">
        <f t="shared" si="65"/>
        <v>741.34999999999991</v>
      </c>
      <c r="O225" s="39">
        <v>175106.73000000004</v>
      </c>
      <c r="P225" s="39">
        <v>72005.649999999994</v>
      </c>
      <c r="Q225" s="39">
        <v>1795.3799999999999</v>
      </c>
      <c r="R225" s="39">
        <v>406137.17</v>
      </c>
      <c r="S225" s="36">
        <v>61434.149999999987</v>
      </c>
      <c r="T225" s="39">
        <v>4189.0099999999993</v>
      </c>
      <c r="U225" s="39">
        <v>8490.81</v>
      </c>
      <c r="V225" s="39">
        <v>17438.929999999997</v>
      </c>
      <c r="W225" s="39">
        <v>10653.72</v>
      </c>
      <c r="X225" s="39">
        <v>95649.700000000012</v>
      </c>
      <c r="Y225" s="39">
        <v>366834.83999999997</v>
      </c>
      <c r="Z225" s="39">
        <v>88256.36</v>
      </c>
      <c r="AA225" s="39">
        <v>4189.0099999999993</v>
      </c>
      <c r="AB225" s="39">
        <v>5821.2699999999995</v>
      </c>
      <c r="AC225" s="39">
        <v>1795.2</v>
      </c>
      <c r="AD225" s="39">
        <v>0</v>
      </c>
      <c r="AE225" s="39">
        <v>28647.95</v>
      </c>
      <c r="AF225" s="39">
        <v>-40.369999999999997</v>
      </c>
      <c r="AG225" s="39">
        <v>0</v>
      </c>
      <c r="AH225" s="40">
        <f t="shared" si="63"/>
        <v>1349146.8599999999</v>
      </c>
      <c r="AI225" s="41">
        <v>3381.3</v>
      </c>
      <c r="AJ225" s="36">
        <v>0</v>
      </c>
      <c r="AK225" s="36">
        <v>0</v>
      </c>
      <c r="AL225" s="41">
        <v>0</v>
      </c>
      <c r="AM225" s="42">
        <f t="shared" si="64"/>
        <v>1352528.16</v>
      </c>
    </row>
    <row r="226" spans="1:39" s="57" customFormat="1" hidden="1" outlineLevel="2" x14ac:dyDescent="0.2">
      <c r="A226" s="43" t="s">
        <v>743</v>
      </c>
      <c r="B226" s="43" t="s">
        <v>744</v>
      </c>
      <c r="C226" s="44" t="s">
        <v>787</v>
      </c>
      <c r="D226" s="44" t="s">
        <v>72</v>
      </c>
      <c r="E226" s="33" t="s">
        <v>792</v>
      </c>
      <c r="F226" s="45" t="s">
        <v>789</v>
      </c>
      <c r="G226" s="45" t="s">
        <v>74</v>
      </c>
      <c r="H226" s="44" t="s">
        <v>790</v>
      </c>
      <c r="I226" s="44" t="s">
        <v>70</v>
      </c>
      <c r="J226" s="44" t="s">
        <v>793</v>
      </c>
      <c r="K226" s="46"/>
      <c r="L226" s="36">
        <v>-307.21000000000004</v>
      </c>
      <c r="M226" s="36">
        <v>4952.6100000000006</v>
      </c>
      <c r="N226" s="37">
        <f t="shared" si="65"/>
        <v>4645.4000000000005</v>
      </c>
      <c r="O226" s="39">
        <v>1077512.53</v>
      </c>
      <c r="P226" s="39">
        <v>443011.75</v>
      </c>
      <c r="Q226" s="39">
        <v>11044.34</v>
      </c>
      <c r="R226" s="39">
        <v>2499240.27</v>
      </c>
      <c r="S226" s="36">
        <v>378055.91</v>
      </c>
      <c r="T226" s="39">
        <v>25768.9</v>
      </c>
      <c r="U226" s="39">
        <v>52263.209999999992</v>
      </c>
      <c r="V226" s="39">
        <v>162105.87000000002</v>
      </c>
      <c r="W226" s="39">
        <v>65563.989999999991</v>
      </c>
      <c r="X226" s="39">
        <v>588607.79</v>
      </c>
      <c r="Y226" s="39">
        <v>2202872.8699999996</v>
      </c>
      <c r="Z226" s="39">
        <v>541946.31000000006</v>
      </c>
      <c r="AA226" s="39">
        <v>25768.9</v>
      </c>
      <c r="AB226" s="39">
        <v>79497.12000000001</v>
      </c>
      <c r="AC226" s="39">
        <v>11043.27</v>
      </c>
      <c r="AD226" s="39">
        <v>0</v>
      </c>
      <c r="AE226" s="39">
        <v>176235.65</v>
      </c>
      <c r="AF226" s="39">
        <v>-248.02</v>
      </c>
      <c r="AG226" s="39">
        <v>0</v>
      </c>
      <c r="AH226" s="40">
        <f t="shared" si="63"/>
        <v>8344936.0600000015</v>
      </c>
      <c r="AI226" s="41">
        <v>21068.799999999999</v>
      </c>
      <c r="AJ226" s="36">
        <v>54572.21</v>
      </c>
      <c r="AK226" s="36">
        <v>6945.03</v>
      </c>
      <c r="AL226" s="41">
        <v>0</v>
      </c>
      <c r="AM226" s="42">
        <f t="shared" si="64"/>
        <v>8427522.1000000015</v>
      </c>
    </row>
    <row r="227" spans="1:39" s="57" customFormat="1" hidden="1" outlineLevel="2" x14ac:dyDescent="0.2">
      <c r="A227" s="43" t="s">
        <v>743</v>
      </c>
      <c r="B227" s="43" t="s">
        <v>744</v>
      </c>
      <c r="C227" s="44" t="s">
        <v>794</v>
      </c>
      <c r="D227" s="44" t="s">
        <v>65</v>
      </c>
      <c r="E227" s="33" t="s">
        <v>795</v>
      </c>
      <c r="F227" s="45" t="s">
        <v>796</v>
      </c>
      <c r="G227" s="45" t="s">
        <v>68</v>
      </c>
      <c r="H227" s="44" t="s">
        <v>797</v>
      </c>
      <c r="I227" s="44" t="s">
        <v>70</v>
      </c>
      <c r="J227" s="44" t="s">
        <v>798</v>
      </c>
      <c r="K227" s="46"/>
      <c r="L227" s="36">
        <v>-168.05</v>
      </c>
      <c r="M227" s="36">
        <v>168.05</v>
      </c>
      <c r="N227" s="37">
        <f t="shared" si="65"/>
        <v>0</v>
      </c>
      <c r="O227" s="39">
        <v>170840.52000000002</v>
      </c>
      <c r="P227" s="39">
        <v>38217.53</v>
      </c>
      <c r="Q227" s="39">
        <v>0</v>
      </c>
      <c r="R227" s="39">
        <v>207634.44</v>
      </c>
      <c r="S227" s="36">
        <v>51234.189999999995</v>
      </c>
      <c r="T227" s="39">
        <v>0</v>
      </c>
      <c r="U227" s="39">
        <v>790.27</v>
      </c>
      <c r="V227" s="39">
        <v>5190.09</v>
      </c>
      <c r="W227" s="39">
        <v>5561.9900000000007</v>
      </c>
      <c r="X227" s="39">
        <v>54446.75</v>
      </c>
      <c r="Y227" s="39">
        <v>161171.26</v>
      </c>
      <c r="Z227" s="39">
        <v>22761.68</v>
      </c>
      <c r="AA227" s="39">
        <v>0</v>
      </c>
      <c r="AB227" s="39">
        <v>-3643.21</v>
      </c>
      <c r="AC227" s="39">
        <v>0</v>
      </c>
      <c r="AD227" s="39">
        <v>0</v>
      </c>
      <c r="AE227" s="39">
        <v>10207.879999999999</v>
      </c>
      <c r="AF227" s="39">
        <v>-195.54</v>
      </c>
      <c r="AG227" s="39">
        <v>0</v>
      </c>
      <c r="AH227" s="40">
        <f t="shared" si="63"/>
        <v>724217.85000000009</v>
      </c>
      <c r="AI227" s="41">
        <v>1815.0800000000002</v>
      </c>
      <c r="AJ227" s="36">
        <v>0</v>
      </c>
      <c r="AK227" s="36">
        <v>0</v>
      </c>
      <c r="AL227" s="41">
        <v>0</v>
      </c>
      <c r="AM227" s="42">
        <f t="shared" si="64"/>
        <v>726032.93</v>
      </c>
    </row>
    <row r="228" spans="1:39" s="57" customFormat="1" hidden="1" outlineLevel="2" x14ac:dyDescent="0.2">
      <c r="A228" s="43" t="s">
        <v>743</v>
      </c>
      <c r="B228" s="43" t="s">
        <v>744</v>
      </c>
      <c r="C228" s="44" t="s">
        <v>794</v>
      </c>
      <c r="D228" s="44" t="s">
        <v>72</v>
      </c>
      <c r="E228" s="33" t="s">
        <v>799</v>
      </c>
      <c r="F228" s="45" t="s">
        <v>796</v>
      </c>
      <c r="G228" s="45" t="s">
        <v>74</v>
      </c>
      <c r="H228" s="44" t="s">
        <v>797</v>
      </c>
      <c r="I228" s="44" t="s">
        <v>70</v>
      </c>
      <c r="J228" s="44" t="s">
        <v>800</v>
      </c>
      <c r="K228" s="46"/>
      <c r="L228" s="36">
        <v>-1200.31</v>
      </c>
      <c r="M228" s="36">
        <v>1200.31</v>
      </c>
      <c r="N228" s="37">
        <f t="shared" si="65"/>
        <v>0</v>
      </c>
      <c r="O228" s="39">
        <v>1051318.6299999999</v>
      </c>
      <c r="P228" s="39">
        <v>235184.83</v>
      </c>
      <c r="Q228" s="39">
        <v>0</v>
      </c>
      <c r="R228" s="39">
        <v>1277750.3999999999</v>
      </c>
      <c r="S228" s="36">
        <v>315195.02</v>
      </c>
      <c r="T228" s="39">
        <v>0</v>
      </c>
      <c r="U228" s="39">
        <v>4863.21</v>
      </c>
      <c r="V228" s="39">
        <v>106956.8</v>
      </c>
      <c r="W228" s="39">
        <v>34129.020000000004</v>
      </c>
      <c r="X228" s="39">
        <v>335056.87</v>
      </c>
      <c r="Y228" s="39">
        <v>962922.57000000007</v>
      </c>
      <c r="Z228" s="39">
        <v>140071.95000000001</v>
      </c>
      <c r="AA228" s="39">
        <v>0</v>
      </c>
      <c r="AB228" s="39">
        <v>43233.140000000007</v>
      </c>
      <c r="AC228" s="39">
        <v>0</v>
      </c>
      <c r="AD228" s="39">
        <v>0</v>
      </c>
      <c r="AE228" s="39">
        <v>62812.169999999991</v>
      </c>
      <c r="AF228" s="39">
        <v>-1203.3800000000001</v>
      </c>
      <c r="AG228" s="39">
        <v>0</v>
      </c>
      <c r="AH228" s="40">
        <f t="shared" si="63"/>
        <v>4568291.2299999995</v>
      </c>
      <c r="AI228" s="41">
        <v>11530.879999999997</v>
      </c>
      <c r="AJ228" s="36">
        <v>28900.73</v>
      </c>
      <c r="AK228" s="36">
        <v>3618.2</v>
      </c>
      <c r="AL228" s="41">
        <v>0</v>
      </c>
      <c r="AM228" s="42">
        <f t="shared" si="64"/>
        <v>4612341.04</v>
      </c>
    </row>
    <row r="229" spans="1:39" s="57" customFormat="1" hidden="1" outlineLevel="2" x14ac:dyDescent="0.2">
      <c r="A229" s="43" t="s">
        <v>743</v>
      </c>
      <c r="B229" s="43" t="s">
        <v>744</v>
      </c>
      <c r="C229" s="44" t="s">
        <v>801</v>
      </c>
      <c r="D229" s="44" t="s">
        <v>65</v>
      </c>
      <c r="E229" s="33" t="s">
        <v>802</v>
      </c>
      <c r="F229" s="45" t="s">
        <v>803</v>
      </c>
      <c r="G229" s="45" t="s">
        <v>68</v>
      </c>
      <c r="H229" s="44" t="s">
        <v>804</v>
      </c>
      <c r="I229" s="44" t="s">
        <v>70</v>
      </c>
      <c r="J229" s="44" t="s">
        <v>805</v>
      </c>
      <c r="K229" s="46"/>
      <c r="L229" s="36">
        <v>-1928.27</v>
      </c>
      <c r="M229" s="36">
        <v>6577.78</v>
      </c>
      <c r="N229" s="37">
        <f t="shared" si="65"/>
        <v>4649.51</v>
      </c>
      <c r="O229" s="39">
        <v>119897.32</v>
      </c>
      <c r="P229" s="39">
        <v>100911.45000000001</v>
      </c>
      <c r="Q229" s="39">
        <v>515.66999999999996</v>
      </c>
      <c r="R229" s="39">
        <v>188106.7</v>
      </c>
      <c r="S229" s="36">
        <v>21378.84</v>
      </c>
      <c r="T229" s="39">
        <v>1203.17</v>
      </c>
      <c r="U229" s="39">
        <v>1165.17</v>
      </c>
      <c r="V229" s="39">
        <v>15166.790000000003</v>
      </c>
      <c r="W229" s="39">
        <v>9387.41</v>
      </c>
      <c r="X229" s="39">
        <v>75512.750000000015</v>
      </c>
      <c r="Y229" s="39">
        <v>159905.76999999999</v>
      </c>
      <c r="Z229" s="39">
        <v>41225.450000000012</v>
      </c>
      <c r="AA229" s="39">
        <v>1203.17</v>
      </c>
      <c r="AB229" s="39">
        <v>6300.0899999999992</v>
      </c>
      <c r="AC229" s="39">
        <v>515.6099999999999</v>
      </c>
      <c r="AD229" s="39">
        <v>0</v>
      </c>
      <c r="AE229" s="39">
        <v>4511.74</v>
      </c>
      <c r="AF229" s="39">
        <v>-537.38</v>
      </c>
      <c r="AG229" s="39">
        <v>0</v>
      </c>
      <c r="AH229" s="40">
        <f t="shared" si="63"/>
        <v>751019.23</v>
      </c>
      <c r="AI229" s="41">
        <v>1882.69</v>
      </c>
      <c r="AJ229" s="36">
        <v>0</v>
      </c>
      <c r="AK229" s="36">
        <v>0</v>
      </c>
      <c r="AL229" s="41">
        <v>179.12</v>
      </c>
      <c r="AM229" s="42">
        <f t="shared" si="64"/>
        <v>753081.03999999992</v>
      </c>
    </row>
    <row r="230" spans="1:39" s="57" customFormat="1" hidden="1" outlineLevel="2" x14ac:dyDescent="0.2">
      <c r="A230" s="43" t="s">
        <v>743</v>
      </c>
      <c r="B230" s="43" t="s">
        <v>744</v>
      </c>
      <c r="C230" s="44" t="s">
        <v>801</v>
      </c>
      <c r="D230" s="44" t="s">
        <v>72</v>
      </c>
      <c r="E230" s="33" t="s">
        <v>806</v>
      </c>
      <c r="F230" s="45" t="s">
        <v>803</v>
      </c>
      <c r="G230" s="45" t="s">
        <v>74</v>
      </c>
      <c r="H230" s="44" t="s">
        <v>804</v>
      </c>
      <c r="I230" s="44" t="s">
        <v>70</v>
      </c>
      <c r="J230" s="44" t="s">
        <v>807</v>
      </c>
      <c r="K230" s="46"/>
      <c r="L230" s="36">
        <v>-14778.52</v>
      </c>
      <c r="M230" s="36">
        <v>47989.249999999985</v>
      </c>
      <c r="N230" s="37">
        <f t="shared" si="65"/>
        <v>33210.729999999981</v>
      </c>
      <c r="O230" s="39">
        <v>737729.41999999993</v>
      </c>
      <c r="P230" s="39">
        <v>620962</v>
      </c>
      <c r="Q230" s="39">
        <v>3171.7900000000004</v>
      </c>
      <c r="R230" s="39">
        <v>1157509.4099999999</v>
      </c>
      <c r="S230" s="36">
        <v>131562.16000000003</v>
      </c>
      <c r="T230" s="39">
        <v>7400.4699999999993</v>
      </c>
      <c r="U230" s="39">
        <v>7105.1500000000005</v>
      </c>
      <c r="V230" s="39">
        <v>84349.42</v>
      </c>
      <c r="W230" s="39">
        <v>57768.62</v>
      </c>
      <c r="X230" s="39">
        <v>465086.39999999997</v>
      </c>
      <c r="Y230" s="39">
        <v>944870.34000000008</v>
      </c>
      <c r="Z230" s="39">
        <v>253615.24999999991</v>
      </c>
      <c r="AA230" s="39">
        <v>7400.4699999999993</v>
      </c>
      <c r="AB230" s="39">
        <v>25862.989999999998</v>
      </c>
      <c r="AC230" s="39">
        <v>3171.5</v>
      </c>
      <c r="AD230" s="39">
        <v>0</v>
      </c>
      <c r="AE230" s="39">
        <v>27681.66</v>
      </c>
      <c r="AF230" s="39">
        <v>-3306.61</v>
      </c>
      <c r="AG230" s="39">
        <v>0</v>
      </c>
      <c r="AH230" s="40">
        <f t="shared" si="63"/>
        <v>4565151.17</v>
      </c>
      <c r="AI230" s="41">
        <v>11553.99</v>
      </c>
      <c r="AJ230" s="36">
        <v>39169.1</v>
      </c>
      <c r="AK230" s="36">
        <v>5718.25</v>
      </c>
      <c r="AL230" s="41">
        <v>0</v>
      </c>
      <c r="AM230" s="42">
        <f t="shared" si="64"/>
        <v>4621592.51</v>
      </c>
    </row>
    <row r="231" spans="1:39" s="57" customFormat="1" hidden="1" outlineLevel="2" x14ac:dyDescent="0.2">
      <c r="A231" s="43" t="s">
        <v>743</v>
      </c>
      <c r="B231" s="43" t="s">
        <v>744</v>
      </c>
      <c r="C231" s="44" t="s">
        <v>808</v>
      </c>
      <c r="D231" s="44" t="s">
        <v>65</v>
      </c>
      <c r="E231" s="33" t="s">
        <v>809</v>
      </c>
      <c r="F231" s="45" t="s">
        <v>810</v>
      </c>
      <c r="G231" s="45" t="s">
        <v>68</v>
      </c>
      <c r="H231" s="44" t="s">
        <v>811</v>
      </c>
      <c r="I231" s="44" t="s">
        <v>70</v>
      </c>
      <c r="J231" s="44" t="s">
        <v>812</v>
      </c>
      <c r="K231" s="46"/>
      <c r="L231" s="36">
        <v>0</v>
      </c>
      <c r="M231" s="36">
        <v>0</v>
      </c>
      <c r="N231" s="37">
        <f t="shared" si="65"/>
        <v>0</v>
      </c>
      <c r="O231" s="39">
        <v>67524.949999999983</v>
      </c>
      <c r="P231" s="39">
        <v>73519.83</v>
      </c>
      <c r="Q231" s="39">
        <v>0</v>
      </c>
      <c r="R231" s="39">
        <v>191184.59</v>
      </c>
      <c r="S231" s="36">
        <v>9704.68</v>
      </c>
      <c r="T231" s="39">
        <v>0</v>
      </c>
      <c r="U231" s="39">
        <v>0</v>
      </c>
      <c r="V231" s="39">
        <v>2203.44</v>
      </c>
      <c r="W231" s="39">
        <v>-3278.54</v>
      </c>
      <c r="X231" s="39">
        <v>25874.170000000002</v>
      </c>
      <c r="Y231" s="39">
        <v>165199.50000000003</v>
      </c>
      <c r="Z231" s="39">
        <v>14829.300000000001</v>
      </c>
      <c r="AA231" s="39">
        <v>0</v>
      </c>
      <c r="AB231" s="39">
        <v>776.45</v>
      </c>
      <c r="AC231" s="39">
        <v>0</v>
      </c>
      <c r="AD231" s="39">
        <v>0</v>
      </c>
      <c r="AE231" s="39">
        <v>4810.38</v>
      </c>
      <c r="AF231" s="39">
        <v>-397.08000000000004</v>
      </c>
      <c r="AG231" s="39">
        <v>0</v>
      </c>
      <c r="AH231" s="40">
        <f t="shared" si="63"/>
        <v>551951.67000000004</v>
      </c>
      <c r="AI231" s="41">
        <v>1383.8300000000002</v>
      </c>
      <c r="AJ231" s="36">
        <v>0</v>
      </c>
      <c r="AK231" s="36">
        <v>0</v>
      </c>
      <c r="AL231" s="41">
        <v>199.27</v>
      </c>
      <c r="AM231" s="42">
        <f t="shared" si="64"/>
        <v>553534.77</v>
      </c>
    </row>
    <row r="232" spans="1:39" s="57" customFormat="1" hidden="1" outlineLevel="2" x14ac:dyDescent="0.2">
      <c r="A232" s="43" t="s">
        <v>743</v>
      </c>
      <c r="B232" s="43" t="s">
        <v>744</v>
      </c>
      <c r="C232" s="44" t="s">
        <v>808</v>
      </c>
      <c r="D232" s="44" t="s">
        <v>72</v>
      </c>
      <c r="E232" s="33" t="s">
        <v>813</v>
      </c>
      <c r="F232" s="45" t="s">
        <v>810</v>
      </c>
      <c r="G232" s="45" t="s">
        <v>74</v>
      </c>
      <c r="H232" s="44" t="s">
        <v>811</v>
      </c>
      <c r="I232" s="44" t="s">
        <v>70</v>
      </c>
      <c r="J232" s="44" t="s">
        <v>814</v>
      </c>
      <c r="K232" s="46"/>
      <c r="L232" s="36">
        <v>0</v>
      </c>
      <c r="M232" s="36">
        <v>0</v>
      </c>
      <c r="N232" s="37">
        <f t="shared" si="65"/>
        <v>0</v>
      </c>
      <c r="O232" s="39">
        <v>415404.06000000006</v>
      </c>
      <c r="P232" s="39">
        <v>452429.6</v>
      </c>
      <c r="Q232" s="39">
        <v>0</v>
      </c>
      <c r="R232" s="39">
        <v>1176520.58</v>
      </c>
      <c r="S232" s="36">
        <v>59718.299999999996</v>
      </c>
      <c r="T232" s="39">
        <v>0</v>
      </c>
      <c r="U232" s="39">
        <v>0</v>
      </c>
      <c r="V232" s="39">
        <v>33818.050000000003</v>
      </c>
      <c r="W232" s="39">
        <v>-20175.599999999999</v>
      </c>
      <c r="X232" s="39">
        <v>159225.67000000001</v>
      </c>
      <c r="Y232" s="39">
        <v>995331.92999999993</v>
      </c>
      <c r="Z232" s="39">
        <v>91257.3</v>
      </c>
      <c r="AA232" s="39">
        <v>0</v>
      </c>
      <c r="AB232" s="39">
        <v>19522.28</v>
      </c>
      <c r="AC232" s="39">
        <v>0</v>
      </c>
      <c r="AD232" s="39">
        <v>0</v>
      </c>
      <c r="AE232" s="39">
        <v>29092.370000000003</v>
      </c>
      <c r="AF232" s="39">
        <v>-2443.77</v>
      </c>
      <c r="AG232" s="39">
        <v>0</v>
      </c>
      <c r="AH232" s="40">
        <f t="shared" si="63"/>
        <v>3409700.7699999996</v>
      </c>
      <c r="AI232" s="41">
        <v>8611.9600000000009</v>
      </c>
      <c r="AJ232" s="36">
        <v>21278.799999999999</v>
      </c>
      <c r="AK232" s="36">
        <v>3962.38</v>
      </c>
      <c r="AL232" s="41">
        <v>1226.3</v>
      </c>
      <c r="AM232" s="42">
        <f t="shared" si="64"/>
        <v>3444780.209999999</v>
      </c>
    </row>
    <row r="233" spans="1:39" s="57" customFormat="1" hidden="1" outlineLevel="2" x14ac:dyDescent="0.2">
      <c r="A233" s="43" t="s">
        <v>743</v>
      </c>
      <c r="B233" s="43" t="s">
        <v>744</v>
      </c>
      <c r="C233" s="44" t="s">
        <v>815</v>
      </c>
      <c r="D233" s="44" t="s">
        <v>65</v>
      </c>
      <c r="E233" s="33" t="s">
        <v>816</v>
      </c>
      <c r="F233" s="45" t="s">
        <v>817</v>
      </c>
      <c r="G233" s="45" t="s">
        <v>68</v>
      </c>
      <c r="H233" s="44" t="s">
        <v>818</v>
      </c>
      <c r="I233" s="44" t="s">
        <v>70</v>
      </c>
      <c r="J233" s="44" t="s">
        <v>819</v>
      </c>
      <c r="K233" s="46"/>
      <c r="L233" s="36">
        <v>-2859.84</v>
      </c>
      <c r="M233" s="36">
        <v>2859.84</v>
      </c>
      <c r="N233" s="37">
        <f t="shared" si="65"/>
        <v>0</v>
      </c>
      <c r="O233" s="39">
        <v>26612.98</v>
      </c>
      <c r="P233" s="39">
        <v>12688.36</v>
      </c>
      <c r="Q233" s="39">
        <v>23.2</v>
      </c>
      <c r="R233" s="39">
        <v>39759.56</v>
      </c>
      <c r="S233" s="36">
        <v>8561.2099999999991</v>
      </c>
      <c r="T233" s="39">
        <v>54.150000000000006</v>
      </c>
      <c r="U233" s="39">
        <v>973.13000000000011</v>
      </c>
      <c r="V233" s="39">
        <v>4501.09</v>
      </c>
      <c r="W233" s="39">
        <v>1124.6799999999998</v>
      </c>
      <c r="X233" s="39">
        <v>10069.17</v>
      </c>
      <c r="Y233" s="39">
        <v>44673.38</v>
      </c>
      <c r="Z233" s="39">
        <v>9570.0400000000009</v>
      </c>
      <c r="AA233" s="39">
        <v>54.150000000000006</v>
      </c>
      <c r="AB233" s="39">
        <v>402.52</v>
      </c>
      <c r="AC233" s="39">
        <v>23.2</v>
      </c>
      <c r="AD233" s="39">
        <v>0</v>
      </c>
      <c r="AE233" s="39">
        <v>2306.9699999999998</v>
      </c>
      <c r="AF233" s="39">
        <v>-205.66</v>
      </c>
      <c r="AG233" s="39">
        <v>0</v>
      </c>
      <c r="AH233" s="40">
        <f t="shared" si="63"/>
        <v>161192.12999999998</v>
      </c>
      <c r="AI233" s="41">
        <v>403.96999999999997</v>
      </c>
      <c r="AJ233" s="36">
        <v>0</v>
      </c>
      <c r="AK233" s="36">
        <v>0</v>
      </c>
      <c r="AL233" s="41">
        <v>0</v>
      </c>
      <c r="AM233" s="42">
        <f t="shared" si="64"/>
        <v>161596.09999999998</v>
      </c>
    </row>
    <row r="234" spans="1:39" s="57" customFormat="1" hidden="1" outlineLevel="2" x14ac:dyDescent="0.2">
      <c r="A234" s="43" t="s">
        <v>743</v>
      </c>
      <c r="B234" s="43" t="s">
        <v>744</v>
      </c>
      <c r="C234" s="44" t="s">
        <v>815</v>
      </c>
      <c r="D234" s="44" t="s">
        <v>72</v>
      </c>
      <c r="E234" s="33" t="s">
        <v>820</v>
      </c>
      <c r="F234" s="45" t="s">
        <v>817</v>
      </c>
      <c r="G234" s="45" t="s">
        <v>74</v>
      </c>
      <c r="H234" s="44" t="s">
        <v>818</v>
      </c>
      <c r="I234" s="44" t="s">
        <v>70</v>
      </c>
      <c r="J234" s="44" t="s">
        <v>821</v>
      </c>
      <c r="K234" s="46"/>
      <c r="L234" s="36">
        <v>-20427.45</v>
      </c>
      <c r="M234" s="36">
        <v>20427.45</v>
      </c>
      <c r="N234" s="37">
        <f t="shared" si="65"/>
        <v>0</v>
      </c>
      <c r="O234" s="39">
        <v>163770.63</v>
      </c>
      <c r="P234" s="39">
        <v>78082.289999999994</v>
      </c>
      <c r="Q234" s="39">
        <v>142.80000000000001</v>
      </c>
      <c r="R234" s="39">
        <v>244674.24</v>
      </c>
      <c r="S234" s="36">
        <v>52684.41</v>
      </c>
      <c r="T234" s="39">
        <v>333.18</v>
      </c>
      <c r="U234" s="39">
        <v>5988.52</v>
      </c>
      <c r="V234" s="39">
        <v>34185.15</v>
      </c>
      <c r="W234" s="39">
        <v>6921.1100000000006</v>
      </c>
      <c r="X234" s="39">
        <v>61963.03</v>
      </c>
      <c r="Y234" s="39">
        <v>267271.46000000002</v>
      </c>
      <c r="Z234" s="39">
        <v>58892.57</v>
      </c>
      <c r="AA234" s="39">
        <v>333.18</v>
      </c>
      <c r="AB234" s="39">
        <v>7424.3900000000012</v>
      </c>
      <c r="AC234" s="39">
        <v>142.79</v>
      </c>
      <c r="AD234" s="39">
        <v>0</v>
      </c>
      <c r="AE234" s="39">
        <v>14196.710000000001</v>
      </c>
      <c r="AF234" s="39">
        <v>-1265.78</v>
      </c>
      <c r="AG234" s="39">
        <v>0</v>
      </c>
      <c r="AH234" s="40">
        <f t="shared" si="63"/>
        <v>995740.68</v>
      </c>
      <c r="AI234" s="41">
        <v>2517.3799999999997</v>
      </c>
      <c r="AJ234" s="36">
        <v>7641.63</v>
      </c>
      <c r="AK234" s="36">
        <v>1044.4000000000001</v>
      </c>
      <c r="AL234" s="41">
        <v>0</v>
      </c>
      <c r="AM234" s="42">
        <f t="shared" si="64"/>
        <v>1006944.0900000001</v>
      </c>
    </row>
    <row r="235" spans="1:39" s="57" customFormat="1" hidden="1" outlineLevel="2" x14ac:dyDescent="0.2">
      <c r="A235" s="43" t="s">
        <v>743</v>
      </c>
      <c r="B235" s="43" t="s">
        <v>744</v>
      </c>
      <c r="C235" s="44" t="s">
        <v>822</v>
      </c>
      <c r="D235" s="44" t="s">
        <v>65</v>
      </c>
      <c r="E235" s="33" t="s">
        <v>823</v>
      </c>
      <c r="F235" s="45" t="s">
        <v>824</v>
      </c>
      <c r="G235" s="45" t="s">
        <v>68</v>
      </c>
      <c r="H235" s="44" t="s">
        <v>825</v>
      </c>
      <c r="I235" s="44" t="s">
        <v>70</v>
      </c>
      <c r="J235" s="44" t="s">
        <v>826</v>
      </c>
      <c r="K235" s="46"/>
      <c r="L235" s="36">
        <v>-55.76</v>
      </c>
      <c r="M235" s="36">
        <v>13097.44</v>
      </c>
      <c r="N235" s="37">
        <f t="shared" si="65"/>
        <v>13041.68</v>
      </c>
      <c r="O235" s="39">
        <v>30201.429999999993</v>
      </c>
      <c r="P235" s="39">
        <v>11578.47</v>
      </c>
      <c r="Q235" s="39">
        <v>62.67</v>
      </c>
      <c r="R235" s="39">
        <v>45267.060000000005</v>
      </c>
      <c r="S235" s="36">
        <v>11953.73</v>
      </c>
      <c r="T235" s="39">
        <v>146.25000000000003</v>
      </c>
      <c r="U235" s="39">
        <v>3092.45</v>
      </c>
      <c r="V235" s="39">
        <v>3184.68</v>
      </c>
      <c r="W235" s="39">
        <v>3214.93</v>
      </c>
      <c r="X235" s="39">
        <v>10028.040000000001</v>
      </c>
      <c r="Y235" s="39">
        <v>42625.07</v>
      </c>
      <c r="Z235" s="39">
        <v>18782.43</v>
      </c>
      <c r="AA235" s="39">
        <v>146.25000000000003</v>
      </c>
      <c r="AB235" s="39">
        <v>980.19000000000017</v>
      </c>
      <c r="AC235" s="39">
        <v>62.67</v>
      </c>
      <c r="AD235" s="39">
        <v>175.41</v>
      </c>
      <c r="AE235" s="39">
        <v>10227.120000000001</v>
      </c>
      <c r="AF235" s="39">
        <v>-1747.68</v>
      </c>
      <c r="AG235" s="39">
        <v>0</v>
      </c>
      <c r="AH235" s="40">
        <f t="shared" si="63"/>
        <v>203022.85</v>
      </c>
      <c r="AI235" s="41">
        <v>508.78000000000026</v>
      </c>
      <c r="AJ235" s="36">
        <v>0</v>
      </c>
      <c r="AK235" s="36">
        <v>0</v>
      </c>
      <c r="AL235" s="41">
        <v>0</v>
      </c>
      <c r="AM235" s="42">
        <f>SUM(AH235:AL235)</f>
        <v>203531.63</v>
      </c>
    </row>
    <row r="236" spans="1:39" s="57" customFormat="1" hidden="1" outlineLevel="2" x14ac:dyDescent="0.2">
      <c r="A236" s="43" t="s">
        <v>743</v>
      </c>
      <c r="B236" s="43" t="s">
        <v>744</v>
      </c>
      <c r="C236" s="44" t="s">
        <v>822</v>
      </c>
      <c r="D236" s="44" t="s">
        <v>72</v>
      </c>
      <c r="E236" s="33" t="s">
        <v>827</v>
      </c>
      <c r="F236" s="45" t="s">
        <v>824</v>
      </c>
      <c r="G236" s="45" t="s">
        <v>74</v>
      </c>
      <c r="H236" s="44" t="s">
        <v>825</v>
      </c>
      <c r="I236" s="44" t="s">
        <v>70</v>
      </c>
      <c r="J236" s="44" t="s">
        <v>828</v>
      </c>
      <c r="K236" s="46"/>
      <c r="L236" s="36">
        <v>-463.71999999999997</v>
      </c>
      <c r="M236" s="36">
        <v>84601.180000000008</v>
      </c>
      <c r="N236" s="37">
        <f t="shared" si="65"/>
        <v>84137.46</v>
      </c>
      <c r="O236" s="39">
        <v>185304.87</v>
      </c>
      <c r="P236" s="39">
        <v>71250.649999999994</v>
      </c>
      <c r="Q236" s="39">
        <v>385.35</v>
      </c>
      <c r="R236" s="39">
        <v>278534.04000000004</v>
      </c>
      <c r="S236" s="36">
        <v>73558.920000000013</v>
      </c>
      <c r="T236" s="39">
        <v>899.07999999999993</v>
      </c>
      <c r="U236" s="39">
        <v>18944.439999999995</v>
      </c>
      <c r="V236" s="39">
        <v>24943.440000000002</v>
      </c>
      <c r="W236" s="39">
        <v>19791.370000000003</v>
      </c>
      <c r="X236" s="39">
        <v>61670.729999999996</v>
      </c>
      <c r="Y236" s="39">
        <v>253371.52000000005</v>
      </c>
      <c r="Z236" s="39">
        <v>115485.54</v>
      </c>
      <c r="AA236" s="39">
        <v>899.07999999999993</v>
      </c>
      <c r="AB236" s="39">
        <v>9930.3899999999976</v>
      </c>
      <c r="AC236" s="39">
        <v>385.31</v>
      </c>
      <c r="AD236" s="39">
        <v>1063.0999999999999</v>
      </c>
      <c r="AE236" s="39">
        <v>62394.539999999994</v>
      </c>
      <c r="AF236" s="39">
        <v>-10754.310000000001</v>
      </c>
      <c r="AG236" s="39">
        <v>0</v>
      </c>
      <c r="AH236" s="40">
        <f t="shared" si="63"/>
        <v>1252195.5200000003</v>
      </c>
      <c r="AI236" s="41">
        <v>3163.19</v>
      </c>
      <c r="AJ236" s="36">
        <v>8802.9599999999991</v>
      </c>
      <c r="AK236" s="36">
        <v>1113.3399999999999</v>
      </c>
      <c r="AL236" s="41">
        <v>0</v>
      </c>
      <c r="AM236" s="42">
        <f t="shared" si="64"/>
        <v>1265275.0100000002</v>
      </c>
    </row>
    <row r="237" spans="1:39" s="57" customFormat="1" hidden="1" outlineLevel="2" x14ac:dyDescent="0.2">
      <c r="A237" s="43" t="s">
        <v>743</v>
      </c>
      <c r="B237" s="43" t="s">
        <v>744</v>
      </c>
      <c r="C237" s="44" t="s">
        <v>829</v>
      </c>
      <c r="D237" s="44" t="s">
        <v>65</v>
      </c>
      <c r="E237" s="33" t="s">
        <v>830</v>
      </c>
      <c r="F237" s="45" t="s">
        <v>831</v>
      </c>
      <c r="G237" s="45" t="s">
        <v>68</v>
      </c>
      <c r="H237" s="44" t="s">
        <v>832</v>
      </c>
      <c r="I237" s="44" t="s">
        <v>70</v>
      </c>
      <c r="J237" s="44" t="s">
        <v>833</v>
      </c>
      <c r="K237" s="46"/>
      <c r="L237" s="36">
        <v>-311.96000000000004</v>
      </c>
      <c r="M237" s="36">
        <v>3135.4100000000003</v>
      </c>
      <c r="N237" s="37">
        <f t="shared" si="65"/>
        <v>2823.4500000000003</v>
      </c>
      <c r="O237" s="39">
        <v>65521.94999999999</v>
      </c>
      <c r="P237" s="39">
        <v>13963.880000000001</v>
      </c>
      <c r="Q237" s="39">
        <v>106.43</v>
      </c>
      <c r="R237" s="39">
        <v>54835.48</v>
      </c>
      <c r="S237" s="36">
        <v>7759.78</v>
      </c>
      <c r="T237" s="39">
        <v>248.34</v>
      </c>
      <c r="U237" s="39">
        <v>3154.39</v>
      </c>
      <c r="V237" s="39">
        <v>5415.7</v>
      </c>
      <c r="W237" s="39">
        <v>2534.0400000000004</v>
      </c>
      <c r="X237" s="39">
        <v>11902.410000000003</v>
      </c>
      <c r="Y237" s="39">
        <v>37907.229999999996</v>
      </c>
      <c r="Z237" s="39">
        <v>17544.25</v>
      </c>
      <c r="AA237" s="39">
        <v>248.34</v>
      </c>
      <c r="AB237" s="39">
        <v>-921.37</v>
      </c>
      <c r="AC237" s="39">
        <v>106.42</v>
      </c>
      <c r="AD237" s="39">
        <v>0</v>
      </c>
      <c r="AE237" s="39">
        <v>4137.79</v>
      </c>
      <c r="AF237" s="39">
        <v>-204.65999999999997</v>
      </c>
      <c r="AG237" s="39">
        <v>0</v>
      </c>
      <c r="AH237" s="40">
        <f t="shared" si="63"/>
        <v>227083.85000000003</v>
      </c>
      <c r="AI237" s="41">
        <v>572.46999999999991</v>
      </c>
      <c r="AJ237" s="36">
        <v>0</v>
      </c>
      <c r="AK237" s="36">
        <v>0</v>
      </c>
      <c r="AL237" s="41">
        <v>1336.08</v>
      </c>
      <c r="AM237" s="42">
        <f t="shared" si="64"/>
        <v>228992.40000000002</v>
      </c>
    </row>
    <row r="238" spans="1:39" s="57" customFormat="1" hidden="1" outlineLevel="2" x14ac:dyDescent="0.2">
      <c r="A238" s="43" t="s">
        <v>743</v>
      </c>
      <c r="B238" s="43" t="s">
        <v>744</v>
      </c>
      <c r="C238" s="44" t="s">
        <v>829</v>
      </c>
      <c r="D238" s="44" t="s">
        <v>72</v>
      </c>
      <c r="E238" s="33" t="s">
        <v>834</v>
      </c>
      <c r="F238" s="45" t="s">
        <v>831</v>
      </c>
      <c r="G238" s="45" t="s">
        <v>74</v>
      </c>
      <c r="H238" s="44" t="s">
        <v>832</v>
      </c>
      <c r="I238" s="44" t="s">
        <v>70</v>
      </c>
      <c r="J238" s="44" t="s">
        <v>835</v>
      </c>
      <c r="K238" s="46"/>
      <c r="L238" s="36">
        <v>-2296.54</v>
      </c>
      <c r="M238" s="36">
        <v>21730.949999999997</v>
      </c>
      <c r="N238" s="37">
        <f t="shared" si="65"/>
        <v>19434.409999999996</v>
      </c>
      <c r="O238" s="39">
        <v>402505.43999999989</v>
      </c>
      <c r="P238" s="39">
        <v>85931.62</v>
      </c>
      <c r="Q238" s="39">
        <v>654.89</v>
      </c>
      <c r="R238" s="39">
        <v>337272.22</v>
      </c>
      <c r="S238" s="36">
        <v>47631.919999999984</v>
      </c>
      <c r="T238" s="39">
        <v>1528</v>
      </c>
      <c r="U238" s="39">
        <v>19400.390000000003</v>
      </c>
      <c r="V238" s="39">
        <v>38377.589999999997</v>
      </c>
      <c r="W238" s="39">
        <v>15600.470000000001</v>
      </c>
      <c r="X238" s="39">
        <v>73188.739999999991</v>
      </c>
      <c r="Y238" s="39">
        <v>224635.22</v>
      </c>
      <c r="Z238" s="39">
        <v>107645.25</v>
      </c>
      <c r="AA238" s="39">
        <v>1528</v>
      </c>
      <c r="AB238" s="39">
        <v>5070.79</v>
      </c>
      <c r="AC238" s="39">
        <v>654.81999999999994</v>
      </c>
      <c r="AD238" s="39">
        <v>0</v>
      </c>
      <c r="AE238" s="39">
        <v>25507.599999999999</v>
      </c>
      <c r="AF238" s="39">
        <v>-1260.0400000000002</v>
      </c>
      <c r="AG238" s="39">
        <v>0</v>
      </c>
      <c r="AH238" s="40">
        <f t="shared" si="63"/>
        <v>1405307.3299999998</v>
      </c>
      <c r="AI238" s="41">
        <v>3549.7599999999998</v>
      </c>
      <c r="AJ238" s="36">
        <v>8638.4</v>
      </c>
      <c r="AK238" s="36">
        <v>846.66</v>
      </c>
      <c r="AL238" s="41">
        <v>1552.29</v>
      </c>
      <c r="AM238" s="42">
        <f t="shared" si="64"/>
        <v>1419894.4399999997</v>
      </c>
    </row>
    <row r="239" spans="1:39" s="57" customFormat="1" outlineLevel="1" collapsed="1" x14ac:dyDescent="0.2">
      <c r="A239" s="47" t="s">
        <v>836</v>
      </c>
      <c r="B239" s="47"/>
      <c r="C239" s="49"/>
      <c r="D239" s="49"/>
      <c r="E239" s="50"/>
      <c r="F239" s="51"/>
      <c r="G239" s="51"/>
      <c r="H239" s="49"/>
      <c r="I239" s="49"/>
      <c r="J239" s="49"/>
      <c r="K239" s="52">
        <f t="shared" ref="K239:AM239" si="66">SUBTOTAL(9,K213:K238)</f>
        <v>0</v>
      </c>
      <c r="L239" s="58">
        <f t="shared" si="66"/>
        <v>-51348.220000000008</v>
      </c>
      <c r="M239" s="58">
        <f t="shared" si="66"/>
        <v>229338.53999999998</v>
      </c>
      <c r="N239" s="58">
        <f t="shared" si="66"/>
        <v>177990.32</v>
      </c>
      <c r="O239" s="40">
        <f t="shared" si="66"/>
        <v>5553597.5699999994</v>
      </c>
      <c r="P239" s="54">
        <f t="shared" si="66"/>
        <v>2601927.56</v>
      </c>
      <c r="Q239" s="54">
        <f t="shared" si="66"/>
        <v>19057.629999999997</v>
      </c>
      <c r="R239" s="55">
        <f t="shared" si="66"/>
        <v>9690996.6700000037</v>
      </c>
      <c r="S239" s="40">
        <f t="shared" si="66"/>
        <v>1524893.4199999995</v>
      </c>
      <c r="T239" s="40">
        <f t="shared" si="66"/>
        <v>44465.72</v>
      </c>
      <c r="U239" s="40">
        <f t="shared" si="66"/>
        <v>144157.88</v>
      </c>
      <c r="V239" s="40">
        <f t="shared" si="66"/>
        <v>962522.77000000014</v>
      </c>
      <c r="W239" s="40">
        <f t="shared" si="66"/>
        <v>284337.92999999993</v>
      </c>
      <c r="X239" s="40">
        <f t="shared" si="66"/>
        <v>2462927.2199999997</v>
      </c>
      <c r="Y239" s="40">
        <f t="shared" si="66"/>
        <v>7899600.4399999995</v>
      </c>
      <c r="Z239" s="40">
        <f t="shared" si="66"/>
        <v>1795328.8900000004</v>
      </c>
      <c r="AA239" s="40">
        <f t="shared" si="66"/>
        <v>44465.72</v>
      </c>
      <c r="AB239" s="40">
        <f t="shared" si="66"/>
        <v>473444.68000000005</v>
      </c>
      <c r="AC239" s="40">
        <f t="shared" si="66"/>
        <v>19055.77</v>
      </c>
      <c r="AD239" s="40">
        <f t="shared" si="66"/>
        <v>1238.51</v>
      </c>
      <c r="AE239" s="40">
        <f t="shared" si="66"/>
        <v>598802.07999999996</v>
      </c>
      <c r="AF239" s="40">
        <f t="shared" si="66"/>
        <v>-33215.730000000003</v>
      </c>
      <c r="AG239" s="40">
        <f t="shared" si="66"/>
        <v>0</v>
      </c>
      <c r="AH239" s="40">
        <f t="shared" si="66"/>
        <v>34265595.050000004</v>
      </c>
      <c r="AI239" s="56">
        <f t="shared" si="66"/>
        <v>86495.920000000013</v>
      </c>
      <c r="AJ239" s="40">
        <f t="shared" si="66"/>
        <v>214102.47999999998</v>
      </c>
      <c r="AK239" s="40">
        <f t="shared" si="66"/>
        <v>27283.31</v>
      </c>
      <c r="AL239" s="40">
        <f t="shared" si="66"/>
        <v>4904.6000000000004</v>
      </c>
      <c r="AM239" s="42">
        <f t="shared" si="66"/>
        <v>34598381.359999999</v>
      </c>
    </row>
    <row r="240" spans="1:39" s="57" customFormat="1" hidden="1" outlineLevel="2" x14ac:dyDescent="0.2">
      <c r="A240" s="43" t="s">
        <v>837</v>
      </c>
      <c r="B240" s="43" t="s">
        <v>838</v>
      </c>
      <c r="C240" s="44" t="s">
        <v>839</v>
      </c>
      <c r="D240" s="44" t="s">
        <v>65</v>
      </c>
      <c r="E240" s="33" t="s">
        <v>840</v>
      </c>
      <c r="F240" s="45" t="s">
        <v>841</v>
      </c>
      <c r="G240" s="45" t="s">
        <v>842</v>
      </c>
      <c r="H240" s="44" t="s">
        <v>843</v>
      </c>
      <c r="I240" s="44" t="s">
        <v>70</v>
      </c>
      <c r="J240" s="44" t="s">
        <v>844</v>
      </c>
      <c r="K240" s="46"/>
      <c r="L240" s="36">
        <v>0</v>
      </c>
      <c r="M240" s="36">
        <v>2668.85</v>
      </c>
      <c r="N240" s="37">
        <f>L240+M240</f>
        <v>2668.85</v>
      </c>
      <c r="O240" s="39">
        <v>1889.2399999999998</v>
      </c>
      <c r="P240" s="39">
        <v>937.72</v>
      </c>
      <c r="Q240" s="39">
        <v>18.91</v>
      </c>
      <c r="R240" s="39">
        <v>3753.68</v>
      </c>
      <c r="S240" s="36">
        <v>344.2</v>
      </c>
      <c r="T240" s="39">
        <v>44.13</v>
      </c>
      <c r="U240" s="39">
        <v>-246.38999999999987</v>
      </c>
      <c r="V240" s="39">
        <v>276.54000000000002</v>
      </c>
      <c r="W240" s="39">
        <v>132.52999999999997</v>
      </c>
      <c r="X240" s="39">
        <v>645.34</v>
      </c>
      <c r="Y240" s="39">
        <v>2951.3400000000006</v>
      </c>
      <c r="Z240" s="39">
        <v>274.79000000000002</v>
      </c>
      <c r="AA240" s="39">
        <v>44.13</v>
      </c>
      <c r="AB240" s="39">
        <v>56.17</v>
      </c>
      <c r="AC240" s="39">
        <v>18.91</v>
      </c>
      <c r="AD240" s="39">
        <v>219.19</v>
      </c>
      <c r="AE240" s="39">
        <v>978.20999999999958</v>
      </c>
      <c r="AF240" s="39">
        <v>-78.39</v>
      </c>
      <c r="AG240" s="39">
        <v>0</v>
      </c>
      <c r="AH240" s="40">
        <f t="shared" ref="AH240:AH245" si="67">SUM(N240:AG240)</f>
        <v>14929.100000000002</v>
      </c>
      <c r="AI240" s="41">
        <v>35.61999999999999</v>
      </c>
      <c r="AJ240" s="36">
        <v>0</v>
      </c>
      <c r="AK240" s="36">
        <v>0</v>
      </c>
      <c r="AL240" s="41">
        <v>0</v>
      </c>
      <c r="AM240" s="42">
        <f t="shared" ref="AM240:AM245" si="68">SUM(AH240:AL240)</f>
        <v>14964.720000000003</v>
      </c>
    </row>
    <row r="241" spans="1:39" s="57" customFormat="1" hidden="1" outlineLevel="2" x14ac:dyDescent="0.2">
      <c r="A241" s="43" t="s">
        <v>837</v>
      </c>
      <c r="B241" s="43" t="s">
        <v>838</v>
      </c>
      <c r="C241" s="44" t="s">
        <v>839</v>
      </c>
      <c r="D241" s="44" t="s">
        <v>72</v>
      </c>
      <c r="E241" s="33" t="s">
        <v>845</v>
      </c>
      <c r="F241" s="45" t="s">
        <v>841</v>
      </c>
      <c r="G241" s="45" t="s">
        <v>846</v>
      </c>
      <c r="H241" s="44" t="s">
        <v>843</v>
      </c>
      <c r="I241" s="44" t="s">
        <v>70</v>
      </c>
      <c r="J241" s="44" t="s">
        <v>847</v>
      </c>
      <c r="K241" s="46"/>
      <c r="L241" s="36">
        <v>0.01</v>
      </c>
      <c r="M241" s="36">
        <v>53189.82</v>
      </c>
      <c r="N241" s="37">
        <f t="shared" ref="N241:N245" si="69">L241+M241</f>
        <v>53189.83</v>
      </c>
      <c r="O241" s="39">
        <v>91787.530000000013</v>
      </c>
      <c r="P241" s="39">
        <v>51369.74</v>
      </c>
      <c r="Q241" s="39">
        <v>506.93</v>
      </c>
      <c r="R241" s="39">
        <v>206851.83999999997</v>
      </c>
      <c r="S241" s="36">
        <v>21407.069999999996</v>
      </c>
      <c r="T241" s="39">
        <v>1182.8</v>
      </c>
      <c r="U241" s="39">
        <v>3780.7400000000016</v>
      </c>
      <c r="V241" s="39">
        <v>12972.68</v>
      </c>
      <c r="W241" s="39">
        <v>11737.759999999998</v>
      </c>
      <c r="X241" s="39">
        <v>38534.390000000014</v>
      </c>
      <c r="Y241" s="39">
        <v>157402.13000000006</v>
      </c>
      <c r="Z241" s="39">
        <v>14926.78</v>
      </c>
      <c r="AA241" s="39">
        <v>1182.8</v>
      </c>
      <c r="AB241" s="39">
        <v>4027.9000000000019</v>
      </c>
      <c r="AC241" s="39">
        <v>506.89</v>
      </c>
      <c r="AD241" s="39">
        <v>4126.7800000000007</v>
      </c>
      <c r="AE241" s="39">
        <v>31211.39</v>
      </c>
      <c r="AF241" s="39">
        <v>-8516.69</v>
      </c>
      <c r="AG241" s="39">
        <v>0</v>
      </c>
      <c r="AH241" s="40">
        <f t="shared" si="67"/>
        <v>698189.29000000027</v>
      </c>
      <c r="AI241" s="41">
        <v>1727.78</v>
      </c>
      <c r="AJ241" s="36">
        <v>5137.82</v>
      </c>
      <c r="AK241" s="36">
        <v>712.94</v>
      </c>
      <c r="AL241" s="41">
        <v>0</v>
      </c>
      <c r="AM241" s="42">
        <f t="shared" si="68"/>
        <v>705767.83000000019</v>
      </c>
    </row>
    <row r="242" spans="1:39" s="57" customFormat="1" hidden="1" outlineLevel="2" x14ac:dyDescent="0.2">
      <c r="A242" s="43" t="s">
        <v>837</v>
      </c>
      <c r="B242" s="43" t="s">
        <v>838</v>
      </c>
      <c r="C242" s="44" t="s">
        <v>848</v>
      </c>
      <c r="D242" s="44" t="s">
        <v>65</v>
      </c>
      <c r="E242" s="33" t="s">
        <v>849</v>
      </c>
      <c r="F242" s="45" t="s">
        <v>850</v>
      </c>
      <c r="G242" s="45" t="s">
        <v>851</v>
      </c>
      <c r="H242" s="44" t="s">
        <v>852</v>
      </c>
      <c r="I242" s="44" t="s">
        <v>70</v>
      </c>
      <c r="J242" s="44" t="s">
        <v>853</v>
      </c>
      <c r="K242" s="46"/>
      <c r="L242" s="36">
        <v>-265.15999999999997</v>
      </c>
      <c r="M242" s="36">
        <v>265.15999999999997</v>
      </c>
      <c r="N242" s="37">
        <f t="shared" si="69"/>
        <v>0</v>
      </c>
      <c r="O242" s="39">
        <v>5965.89</v>
      </c>
      <c r="P242" s="39">
        <v>1855</v>
      </c>
      <c r="Q242" s="39">
        <v>0.16</v>
      </c>
      <c r="R242" s="39">
        <v>8627.0800000000017</v>
      </c>
      <c r="S242" s="36">
        <v>5250.4800000000005</v>
      </c>
      <c r="T242" s="39">
        <v>0.37</v>
      </c>
      <c r="U242" s="39">
        <v>514.77</v>
      </c>
      <c r="V242" s="39">
        <v>1206.73</v>
      </c>
      <c r="W242" s="39">
        <v>761.01</v>
      </c>
      <c r="X242" s="39">
        <v>387.48999999999995</v>
      </c>
      <c r="Y242" s="39">
        <v>13745.32</v>
      </c>
      <c r="Z242" s="39">
        <v>822.78000000000009</v>
      </c>
      <c r="AA242" s="39">
        <v>0.37</v>
      </c>
      <c r="AB242" s="39">
        <v>317.02</v>
      </c>
      <c r="AC242" s="39">
        <v>0.16</v>
      </c>
      <c r="AD242" s="39">
        <v>0</v>
      </c>
      <c r="AE242" s="39">
        <v>6.8000000000000007</v>
      </c>
      <c r="AF242" s="39">
        <v>-197</v>
      </c>
      <c r="AG242" s="39">
        <v>0</v>
      </c>
      <c r="AH242" s="40">
        <f t="shared" si="67"/>
        <v>39264.430000000008</v>
      </c>
      <c r="AI242" s="41">
        <v>98.489999999999966</v>
      </c>
      <c r="AJ242" s="36">
        <v>0</v>
      </c>
      <c r="AK242" s="36">
        <v>0</v>
      </c>
      <c r="AL242" s="41">
        <v>34</v>
      </c>
      <c r="AM242" s="42">
        <f t="shared" si="68"/>
        <v>39396.920000000006</v>
      </c>
    </row>
    <row r="243" spans="1:39" s="57" customFormat="1" hidden="1" outlineLevel="2" x14ac:dyDescent="0.2">
      <c r="A243" s="43" t="s">
        <v>837</v>
      </c>
      <c r="B243" s="43" t="s">
        <v>838</v>
      </c>
      <c r="C243" s="44" t="s">
        <v>848</v>
      </c>
      <c r="D243" s="44" t="s">
        <v>82</v>
      </c>
      <c r="E243" s="33" t="s">
        <v>854</v>
      </c>
      <c r="F243" s="45" t="s">
        <v>850</v>
      </c>
      <c r="G243" s="45" t="s">
        <v>855</v>
      </c>
      <c r="H243" s="44" t="s">
        <v>852</v>
      </c>
      <c r="I243" s="44" t="s">
        <v>70</v>
      </c>
      <c r="J243" s="44" t="s">
        <v>856</v>
      </c>
      <c r="K243" s="46"/>
      <c r="L243" s="36">
        <v>0</v>
      </c>
      <c r="M243" s="36">
        <v>0</v>
      </c>
      <c r="N243" s="37">
        <f t="shared" si="69"/>
        <v>0</v>
      </c>
      <c r="O243" s="39">
        <v>517.93000000000006</v>
      </c>
      <c r="P243" s="39">
        <v>199.21</v>
      </c>
      <c r="Q243" s="39">
        <v>1.34</v>
      </c>
      <c r="R243" s="39">
        <v>685.94999999999993</v>
      </c>
      <c r="S243" s="36">
        <v>46.21</v>
      </c>
      <c r="T243" s="39">
        <v>3.1099999999999994</v>
      </c>
      <c r="U243" s="39">
        <v>19.78</v>
      </c>
      <c r="V243" s="39">
        <v>51.010000000000005</v>
      </c>
      <c r="W243" s="39">
        <v>91.06</v>
      </c>
      <c r="X243" s="39">
        <v>183.61</v>
      </c>
      <c r="Y243" s="39">
        <v>447.24999999999994</v>
      </c>
      <c r="Z243" s="39">
        <v>142.21999999999997</v>
      </c>
      <c r="AA243" s="39">
        <v>3.1099999999999994</v>
      </c>
      <c r="AB243" s="39">
        <v>-19.91</v>
      </c>
      <c r="AC243" s="39">
        <v>1.34</v>
      </c>
      <c r="AD243" s="39">
        <v>0</v>
      </c>
      <c r="AE243" s="39">
        <v>167.72000000000003</v>
      </c>
      <c r="AF243" s="39">
        <v>-18.689999999999998</v>
      </c>
      <c r="AG243" s="39">
        <v>0</v>
      </c>
      <c r="AH243" s="40">
        <f t="shared" si="67"/>
        <v>2522.2500000000005</v>
      </c>
      <c r="AI243" s="41">
        <v>6.05</v>
      </c>
      <c r="AJ243" s="36">
        <v>0</v>
      </c>
      <c r="AK243" s="36">
        <v>0</v>
      </c>
      <c r="AL243" s="41">
        <v>20.399999999999999</v>
      </c>
      <c r="AM243" s="42">
        <f t="shared" si="68"/>
        <v>2548.7000000000007</v>
      </c>
    </row>
    <row r="244" spans="1:39" s="57" customFormat="1" hidden="1" outlineLevel="2" x14ac:dyDescent="0.2">
      <c r="A244" s="43" t="s">
        <v>837</v>
      </c>
      <c r="B244" s="43" t="s">
        <v>838</v>
      </c>
      <c r="C244" s="44" t="s">
        <v>848</v>
      </c>
      <c r="D244" s="44" t="s">
        <v>72</v>
      </c>
      <c r="E244" s="33" t="s">
        <v>857</v>
      </c>
      <c r="F244" s="45" t="s">
        <v>850</v>
      </c>
      <c r="G244" s="45" t="s">
        <v>858</v>
      </c>
      <c r="H244" s="44" t="s">
        <v>852</v>
      </c>
      <c r="I244" s="44" t="s">
        <v>70</v>
      </c>
      <c r="J244" s="44" t="s">
        <v>859</v>
      </c>
      <c r="K244" s="46"/>
      <c r="L244" s="36">
        <v>-45716.47</v>
      </c>
      <c r="M244" s="36">
        <v>45716.47</v>
      </c>
      <c r="N244" s="37">
        <f t="shared" si="69"/>
        <v>0</v>
      </c>
      <c r="O244" s="39">
        <v>1690763.7</v>
      </c>
      <c r="P244" s="39">
        <v>529980.63</v>
      </c>
      <c r="Q244" s="39">
        <v>45.65</v>
      </c>
      <c r="R244" s="39">
        <v>2464877.5499999998</v>
      </c>
      <c r="S244" s="36">
        <v>1500093.09</v>
      </c>
      <c r="T244" s="39">
        <v>106.5</v>
      </c>
      <c r="U244" s="39">
        <v>147079.56</v>
      </c>
      <c r="V244" s="39">
        <v>395625.32</v>
      </c>
      <c r="W244" s="39">
        <v>208823.71000000002</v>
      </c>
      <c r="X244" s="39">
        <v>110705.51</v>
      </c>
      <c r="Y244" s="39">
        <v>3838955.62</v>
      </c>
      <c r="Z244" s="39">
        <v>207825.3</v>
      </c>
      <c r="AA244" s="39">
        <v>106.5</v>
      </c>
      <c r="AB244" s="39">
        <v>130937.86</v>
      </c>
      <c r="AC244" s="39">
        <v>45.64</v>
      </c>
      <c r="AD244" s="39">
        <v>0</v>
      </c>
      <c r="AE244" s="39">
        <v>-3498.93</v>
      </c>
      <c r="AF244" s="39">
        <v>-56280.2</v>
      </c>
      <c r="AG244" s="39">
        <v>0</v>
      </c>
      <c r="AH244" s="40">
        <f t="shared" si="67"/>
        <v>11166193.010000002</v>
      </c>
      <c r="AI244" s="41">
        <v>28247.529999999995</v>
      </c>
      <c r="AJ244" s="36">
        <v>88280.08</v>
      </c>
      <c r="AK244" s="36">
        <v>12355.77</v>
      </c>
      <c r="AL244" s="41">
        <v>3948.44</v>
      </c>
      <c r="AM244" s="42">
        <f t="shared" si="68"/>
        <v>11299024.83</v>
      </c>
    </row>
    <row r="245" spans="1:39" s="57" customFormat="1" hidden="1" outlineLevel="2" x14ac:dyDescent="0.2">
      <c r="A245" s="43" t="s">
        <v>837</v>
      </c>
      <c r="B245" s="43" t="s">
        <v>838</v>
      </c>
      <c r="C245" s="44" t="s">
        <v>848</v>
      </c>
      <c r="D245" s="44" t="s">
        <v>89</v>
      </c>
      <c r="E245" s="33" t="s">
        <v>860</v>
      </c>
      <c r="F245" s="45" t="s">
        <v>850</v>
      </c>
      <c r="G245" s="45" t="s">
        <v>861</v>
      </c>
      <c r="H245" s="44" t="s">
        <v>852</v>
      </c>
      <c r="I245" s="44" t="s">
        <v>70</v>
      </c>
      <c r="J245" s="44" t="s">
        <v>862</v>
      </c>
      <c r="K245" s="46"/>
      <c r="L245" s="36">
        <v>0</v>
      </c>
      <c r="M245" s="36">
        <v>0</v>
      </c>
      <c r="N245" s="37">
        <f t="shared" si="69"/>
        <v>0</v>
      </c>
      <c r="O245" s="39">
        <v>147455.75</v>
      </c>
      <c r="P245" s="39">
        <v>56918.05</v>
      </c>
      <c r="Q245" s="39">
        <v>380.37000000000012</v>
      </c>
      <c r="R245" s="39">
        <v>195552.62</v>
      </c>
      <c r="S245" s="36">
        <v>13198.9</v>
      </c>
      <c r="T245" s="39">
        <v>887.50999999999988</v>
      </c>
      <c r="U245" s="39">
        <v>5647.630000000001</v>
      </c>
      <c r="V245" s="39">
        <v>16695.57</v>
      </c>
      <c r="W245" s="39">
        <v>26013.200000000001</v>
      </c>
      <c r="X245" s="39">
        <v>52455.149999999994</v>
      </c>
      <c r="Y245" s="39">
        <v>122823.09</v>
      </c>
      <c r="Z245" s="39">
        <v>37246.270000000004</v>
      </c>
      <c r="AA245" s="39">
        <v>887.50999999999988</v>
      </c>
      <c r="AB245" s="39">
        <v>-7262.1900000000005</v>
      </c>
      <c r="AC245" s="39">
        <v>380.34000000000003</v>
      </c>
      <c r="AD245" s="39">
        <v>0</v>
      </c>
      <c r="AE245" s="39">
        <v>44294.54</v>
      </c>
      <c r="AF245" s="39">
        <v>-5322.65</v>
      </c>
      <c r="AG245" s="39">
        <v>0</v>
      </c>
      <c r="AH245" s="40">
        <f t="shared" si="67"/>
        <v>708251.66</v>
      </c>
      <c r="AI245" s="41">
        <v>1754.3500000000001</v>
      </c>
      <c r="AJ245" s="36">
        <v>4963.41</v>
      </c>
      <c r="AK245" s="36">
        <v>484.14</v>
      </c>
      <c r="AL245" s="41">
        <v>8879.02</v>
      </c>
      <c r="AM245" s="42">
        <f t="shared" si="68"/>
        <v>724332.58000000007</v>
      </c>
    </row>
    <row r="246" spans="1:39" s="57" customFormat="1" outlineLevel="1" collapsed="1" x14ac:dyDescent="0.2">
      <c r="A246" s="47" t="s">
        <v>863</v>
      </c>
      <c r="B246" s="47"/>
      <c r="C246" s="49"/>
      <c r="D246" s="49"/>
      <c r="E246" s="50"/>
      <c r="F246" s="51"/>
      <c r="G246" s="51"/>
      <c r="H246" s="49"/>
      <c r="I246" s="49"/>
      <c r="J246" s="49"/>
      <c r="K246" s="52">
        <f t="shared" ref="K246:AM246" si="70">SUBTOTAL(9,K240:K245)</f>
        <v>0</v>
      </c>
      <c r="L246" s="58">
        <f t="shared" si="70"/>
        <v>-45981.62</v>
      </c>
      <c r="M246" s="58">
        <f t="shared" si="70"/>
        <v>101840.3</v>
      </c>
      <c r="N246" s="58">
        <f t="shared" si="70"/>
        <v>55858.68</v>
      </c>
      <c r="O246" s="40">
        <f t="shared" si="70"/>
        <v>1938380.04</v>
      </c>
      <c r="P246" s="54">
        <f t="shared" si="70"/>
        <v>641260.35000000009</v>
      </c>
      <c r="Q246" s="54">
        <f t="shared" si="70"/>
        <v>953.36000000000013</v>
      </c>
      <c r="R246" s="55">
        <f t="shared" si="70"/>
        <v>2880348.7199999997</v>
      </c>
      <c r="S246" s="40">
        <f t="shared" si="70"/>
        <v>1540339.95</v>
      </c>
      <c r="T246" s="40">
        <f t="shared" si="70"/>
        <v>2224.4199999999996</v>
      </c>
      <c r="U246" s="40">
        <f t="shared" si="70"/>
        <v>156796.09</v>
      </c>
      <c r="V246" s="40">
        <f t="shared" si="70"/>
        <v>426827.85000000003</v>
      </c>
      <c r="W246" s="40">
        <f t="shared" si="70"/>
        <v>247559.27000000002</v>
      </c>
      <c r="X246" s="40">
        <f t="shared" si="70"/>
        <v>202911.49</v>
      </c>
      <c r="Y246" s="40">
        <f t="shared" si="70"/>
        <v>4136324.75</v>
      </c>
      <c r="Z246" s="40">
        <f t="shared" si="70"/>
        <v>261238.14</v>
      </c>
      <c r="AA246" s="40">
        <f t="shared" si="70"/>
        <v>2224.4199999999996</v>
      </c>
      <c r="AB246" s="40">
        <f t="shared" si="70"/>
        <v>128056.85</v>
      </c>
      <c r="AC246" s="40">
        <f t="shared" si="70"/>
        <v>953.28</v>
      </c>
      <c r="AD246" s="40">
        <f t="shared" si="70"/>
        <v>4345.97</v>
      </c>
      <c r="AE246" s="40">
        <f t="shared" si="70"/>
        <v>73159.73</v>
      </c>
      <c r="AF246" s="40">
        <f t="shared" si="70"/>
        <v>-70413.62</v>
      </c>
      <c r="AG246" s="40">
        <f t="shared" si="70"/>
        <v>0</v>
      </c>
      <c r="AH246" s="40">
        <f t="shared" si="70"/>
        <v>12629349.740000002</v>
      </c>
      <c r="AI246" s="56">
        <f t="shared" si="70"/>
        <v>31869.819999999992</v>
      </c>
      <c r="AJ246" s="40">
        <f t="shared" si="70"/>
        <v>98381.31</v>
      </c>
      <c r="AK246" s="40">
        <f t="shared" si="70"/>
        <v>13552.85</v>
      </c>
      <c r="AL246" s="40">
        <f t="shared" si="70"/>
        <v>12881.86</v>
      </c>
      <c r="AM246" s="42">
        <f t="shared" si="70"/>
        <v>12786035.58</v>
      </c>
    </row>
    <row r="247" spans="1:39" s="57" customFormat="1" hidden="1" outlineLevel="2" x14ac:dyDescent="0.2">
      <c r="A247" s="43" t="s">
        <v>864</v>
      </c>
      <c r="B247" s="43" t="s">
        <v>865</v>
      </c>
      <c r="C247" s="44" t="s">
        <v>866</v>
      </c>
      <c r="D247" s="44" t="s">
        <v>65</v>
      </c>
      <c r="E247" s="33" t="s">
        <v>867</v>
      </c>
      <c r="F247" s="45" t="s">
        <v>868</v>
      </c>
      <c r="G247" s="45" t="s">
        <v>68</v>
      </c>
      <c r="H247" s="44" t="s">
        <v>869</v>
      </c>
      <c r="I247" s="44" t="s">
        <v>70</v>
      </c>
      <c r="J247" s="44" t="s">
        <v>870</v>
      </c>
      <c r="K247" s="46"/>
      <c r="L247" s="36">
        <v>0</v>
      </c>
      <c r="M247" s="36">
        <v>0</v>
      </c>
      <c r="N247" s="37">
        <f>L247+M247</f>
        <v>0</v>
      </c>
      <c r="O247" s="39">
        <v>0</v>
      </c>
      <c r="P247" s="39">
        <v>0</v>
      </c>
      <c r="Q247" s="39">
        <v>0</v>
      </c>
      <c r="R247" s="39">
        <v>0</v>
      </c>
      <c r="S247" s="36">
        <v>0</v>
      </c>
      <c r="T247" s="39">
        <v>0</v>
      </c>
      <c r="U247" s="39">
        <v>0</v>
      </c>
      <c r="V247" s="39">
        <v>0</v>
      </c>
      <c r="W247" s="39">
        <v>0</v>
      </c>
      <c r="X247" s="39">
        <v>0</v>
      </c>
      <c r="Y247" s="39">
        <v>0</v>
      </c>
      <c r="Z247" s="39">
        <v>0</v>
      </c>
      <c r="AA247" s="39">
        <v>0</v>
      </c>
      <c r="AB247" s="39">
        <v>0</v>
      </c>
      <c r="AC247" s="39">
        <v>0</v>
      </c>
      <c r="AD247" s="39">
        <v>0</v>
      </c>
      <c r="AE247" s="39">
        <v>0</v>
      </c>
      <c r="AF247" s="39">
        <v>0</v>
      </c>
      <c r="AG247" s="39">
        <v>0</v>
      </c>
      <c r="AH247" s="40">
        <f>SUM(N247:AG247)</f>
        <v>0</v>
      </c>
      <c r="AI247" s="41">
        <v>0</v>
      </c>
      <c r="AJ247" s="36">
        <v>0</v>
      </c>
      <c r="AK247" s="36">
        <v>0</v>
      </c>
      <c r="AL247" s="41">
        <v>0</v>
      </c>
      <c r="AM247" s="42">
        <f t="shared" ref="AM247:AM248" si="71">SUM(AH247:AL247)</f>
        <v>0</v>
      </c>
    </row>
    <row r="248" spans="1:39" s="57" customFormat="1" hidden="1" outlineLevel="2" x14ac:dyDescent="0.2">
      <c r="A248" s="43" t="s">
        <v>864</v>
      </c>
      <c r="B248" s="43" t="s">
        <v>865</v>
      </c>
      <c r="C248" s="44" t="s">
        <v>866</v>
      </c>
      <c r="D248" s="44" t="s">
        <v>72</v>
      </c>
      <c r="E248" s="33" t="s">
        <v>871</v>
      </c>
      <c r="F248" s="45" t="s">
        <v>868</v>
      </c>
      <c r="G248" s="45" t="s">
        <v>74</v>
      </c>
      <c r="H248" s="44" t="s">
        <v>869</v>
      </c>
      <c r="I248" s="44" t="s">
        <v>70</v>
      </c>
      <c r="J248" s="44" t="s">
        <v>872</v>
      </c>
      <c r="K248" s="46"/>
      <c r="L248" s="36">
        <v>-9516.34</v>
      </c>
      <c r="M248" s="36">
        <v>85037.36</v>
      </c>
      <c r="N248" s="37">
        <f>L248+M248</f>
        <v>75521.02</v>
      </c>
      <c r="O248" s="39">
        <v>211625.52000000002</v>
      </c>
      <c r="P248" s="39">
        <v>135102.47</v>
      </c>
      <c r="Q248" s="39">
        <v>3548.7400000000002</v>
      </c>
      <c r="R248" s="39">
        <v>559304.92999999993</v>
      </c>
      <c r="S248" s="36">
        <v>55579.079999999994</v>
      </c>
      <c r="T248" s="39">
        <v>8280.01</v>
      </c>
      <c r="U248" s="39">
        <v>-3157.9600000000005</v>
      </c>
      <c r="V248" s="39">
        <v>53989.750000000022</v>
      </c>
      <c r="W248" s="39">
        <v>38173.000000000007</v>
      </c>
      <c r="X248" s="39">
        <v>148712.56</v>
      </c>
      <c r="Y248" s="39">
        <v>492252.07</v>
      </c>
      <c r="Z248" s="39">
        <v>47603.53</v>
      </c>
      <c r="AA248" s="39">
        <v>8280.01</v>
      </c>
      <c r="AB248" s="39">
        <v>11716.36</v>
      </c>
      <c r="AC248" s="39">
        <v>3548.41</v>
      </c>
      <c r="AD248" s="39">
        <v>12437.78</v>
      </c>
      <c r="AE248" s="39">
        <v>125337.90999999999</v>
      </c>
      <c r="AF248" s="39">
        <v>16398.28</v>
      </c>
      <c r="AG248" s="39">
        <v>0</v>
      </c>
      <c r="AH248" s="40">
        <f>SUM(N248:AG248)</f>
        <v>2004253.47</v>
      </c>
      <c r="AI248" s="41">
        <v>5057.2500000000009</v>
      </c>
      <c r="AJ248" s="36">
        <v>11819.68</v>
      </c>
      <c r="AK248" s="36">
        <v>1759</v>
      </c>
      <c r="AL248" s="41">
        <v>0</v>
      </c>
      <c r="AM248" s="42">
        <f t="shared" si="71"/>
        <v>2022889.4</v>
      </c>
    </row>
    <row r="249" spans="1:39" s="57" customFormat="1" outlineLevel="1" collapsed="1" x14ac:dyDescent="0.2">
      <c r="A249" s="47" t="s">
        <v>873</v>
      </c>
      <c r="B249" s="47"/>
      <c r="C249" s="49"/>
      <c r="D249" s="49"/>
      <c r="E249" s="50"/>
      <c r="F249" s="51"/>
      <c r="G249" s="51"/>
      <c r="H249" s="49"/>
      <c r="I249" s="49"/>
      <c r="J249" s="49"/>
      <c r="K249" s="52">
        <f t="shared" ref="K249:AM249" si="72">SUBTOTAL(9,K247:K248)</f>
        <v>0</v>
      </c>
      <c r="L249" s="58">
        <f t="shared" si="72"/>
        <v>-9516.34</v>
      </c>
      <c r="M249" s="58">
        <f t="shared" si="72"/>
        <v>85037.36</v>
      </c>
      <c r="N249" s="58">
        <f t="shared" si="72"/>
        <v>75521.02</v>
      </c>
      <c r="O249" s="40">
        <f t="shared" si="72"/>
        <v>211625.52000000002</v>
      </c>
      <c r="P249" s="54">
        <f t="shared" si="72"/>
        <v>135102.47</v>
      </c>
      <c r="Q249" s="54">
        <f t="shared" si="72"/>
        <v>3548.7400000000002</v>
      </c>
      <c r="R249" s="55">
        <f t="shared" si="72"/>
        <v>559304.92999999993</v>
      </c>
      <c r="S249" s="40">
        <f t="shared" si="72"/>
        <v>55579.079999999994</v>
      </c>
      <c r="T249" s="40">
        <f t="shared" si="72"/>
        <v>8280.01</v>
      </c>
      <c r="U249" s="40">
        <f t="shared" si="72"/>
        <v>-3157.9600000000005</v>
      </c>
      <c r="V249" s="40">
        <f t="shared" si="72"/>
        <v>53989.750000000022</v>
      </c>
      <c r="W249" s="40">
        <f t="shared" si="72"/>
        <v>38173.000000000007</v>
      </c>
      <c r="X249" s="40">
        <f t="shared" si="72"/>
        <v>148712.56</v>
      </c>
      <c r="Y249" s="40">
        <f t="shared" si="72"/>
        <v>492252.07</v>
      </c>
      <c r="Z249" s="40">
        <f t="shared" si="72"/>
        <v>47603.53</v>
      </c>
      <c r="AA249" s="40">
        <f t="shared" si="72"/>
        <v>8280.01</v>
      </c>
      <c r="AB249" s="40">
        <f t="shared" si="72"/>
        <v>11716.36</v>
      </c>
      <c r="AC249" s="40">
        <f t="shared" si="72"/>
        <v>3548.41</v>
      </c>
      <c r="AD249" s="40">
        <f t="shared" si="72"/>
        <v>12437.78</v>
      </c>
      <c r="AE249" s="40">
        <f t="shared" si="72"/>
        <v>125337.90999999999</v>
      </c>
      <c r="AF249" s="40">
        <f t="shared" si="72"/>
        <v>16398.28</v>
      </c>
      <c r="AG249" s="40">
        <f t="shared" si="72"/>
        <v>0</v>
      </c>
      <c r="AH249" s="40">
        <f t="shared" si="72"/>
        <v>2004253.47</v>
      </c>
      <c r="AI249" s="56">
        <f t="shared" si="72"/>
        <v>5057.2500000000009</v>
      </c>
      <c r="AJ249" s="40">
        <f t="shared" si="72"/>
        <v>11819.68</v>
      </c>
      <c r="AK249" s="40">
        <f t="shared" si="72"/>
        <v>1759</v>
      </c>
      <c r="AL249" s="40">
        <f t="shared" si="72"/>
        <v>0</v>
      </c>
      <c r="AM249" s="42">
        <f t="shared" si="72"/>
        <v>2022889.4</v>
      </c>
    </row>
    <row r="250" spans="1:39" s="57" customFormat="1" hidden="1" outlineLevel="2" x14ac:dyDescent="0.2">
      <c r="A250" s="43" t="s">
        <v>874</v>
      </c>
      <c r="B250" s="43" t="s">
        <v>875</v>
      </c>
      <c r="C250" s="44" t="s">
        <v>876</v>
      </c>
      <c r="D250" s="44" t="s">
        <v>65</v>
      </c>
      <c r="E250" s="33" t="s">
        <v>877</v>
      </c>
      <c r="F250" s="45" t="s">
        <v>878</v>
      </c>
      <c r="G250" s="45" t="s">
        <v>68</v>
      </c>
      <c r="H250" s="44" t="s">
        <v>879</v>
      </c>
      <c r="I250" s="44" t="s">
        <v>70</v>
      </c>
      <c r="J250" s="44" t="s">
        <v>880</v>
      </c>
      <c r="K250" s="46"/>
      <c r="L250" s="36">
        <v>0</v>
      </c>
      <c r="M250" s="36">
        <v>0</v>
      </c>
      <c r="N250" s="37">
        <f>L250+M250</f>
        <v>0</v>
      </c>
      <c r="O250" s="39">
        <v>1460.84</v>
      </c>
      <c r="P250" s="39">
        <v>123.25</v>
      </c>
      <c r="Q250" s="39">
        <v>0.18</v>
      </c>
      <c r="R250" s="39">
        <v>434.01</v>
      </c>
      <c r="S250" s="36">
        <v>177.28</v>
      </c>
      <c r="T250" s="39">
        <v>0.41</v>
      </c>
      <c r="U250" s="39">
        <v>10.850000000000001</v>
      </c>
      <c r="V250" s="39">
        <v>-30.419999999999995</v>
      </c>
      <c r="W250" s="39">
        <v>-105.39</v>
      </c>
      <c r="X250" s="39">
        <v>231.48</v>
      </c>
      <c r="Y250" s="39">
        <v>425.53</v>
      </c>
      <c r="Z250" s="39">
        <v>123.57000000000001</v>
      </c>
      <c r="AA250" s="39">
        <v>0.41</v>
      </c>
      <c r="AB250" s="39">
        <v>6.65</v>
      </c>
      <c r="AC250" s="39">
        <v>0.18</v>
      </c>
      <c r="AD250" s="39">
        <v>0</v>
      </c>
      <c r="AE250" s="39">
        <v>-33.709999999999994</v>
      </c>
      <c r="AF250" s="39">
        <v>-29.49</v>
      </c>
      <c r="AG250" s="39">
        <v>0</v>
      </c>
      <c r="AH250" s="40">
        <f t="shared" ref="AH250:AH271" si="73">SUM(N250:AG250)</f>
        <v>2795.6299999999997</v>
      </c>
      <c r="AI250" s="41">
        <v>6.6199999999999992</v>
      </c>
      <c r="AJ250" s="36">
        <v>0</v>
      </c>
      <c r="AK250" s="36">
        <v>0</v>
      </c>
      <c r="AL250" s="41">
        <v>0</v>
      </c>
      <c r="AM250" s="42">
        <f t="shared" ref="AM250:AM271" si="74">SUM(AH250:AL250)</f>
        <v>2802.2499999999995</v>
      </c>
    </row>
    <row r="251" spans="1:39" s="57" customFormat="1" hidden="1" outlineLevel="2" x14ac:dyDescent="0.2">
      <c r="A251" s="43" t="s">
        <v>874</v>
      </c>
      <c r="B251" s="43" t="s">
        <v>875</v>
      </c>
      <c r="C251" s="44" t="s">
        <v>876</v>
      </c>
      <c r="D251" s="44" t="s">
        <v>72</v>
      </c>
      <c r="E251" s="33" t="s">
        <v>881</v>
      </c>
      <c r="F251" s="45" t="s">
        <v>878</v>
      </c>
      <c r="G251" s="45" t="s">
        <v>74</v>
      </c>
      <c r="H251" s="44" t="s">
        <v>879</v>
      </c>
      <c r="I251" s="44" t="s">
        <v>70</v>
      </c>
      <c r="J251" s="44" t="s">
        <v>882</v>
      </c>
      <c r="K251" s="46"/>
      <c r="L251" s="36">
        <v>0</v>
      </c>
      <c r="M251" s="36">
        <v>0</v>
      </c>
      <c r="N251" s="37">
        <f t="shared" ref="N251:N271" si="75">L251+M251</f>
        <v>0</v>
      </c>
      <c r="O251" s="39">
        <v>364323.35000000003</v>
      </c>
      <c r="P251" s="39">
        <v>35215.25</v>
      </c>
      <c r="Q251" s="39">
        <v>50.220000000000006</v>
      </c>
      <c r="R251" s="39">
        <v>123452.49</v>
      </c>
      <c r="S251" s="36">
        <v>50564.55</v>
      </c>
      <c r="T251" s="39">
        <v>117.17999999999999</v>
      </c>
      <c r="U251" s="39">
        <v>3080.54</v>
      </c>
      <c r="V251" s="39">
        <v>-5992.2499999999991</v>
      </c>
      <c r="W251" s="39">
        <v>-30108.79</v>
      </c>
      <c r="X251" s="39">
        <v>66051.439999999988</v>
      </c>
      <c r="Y251" s="39">
        <v>112963.31</v>
      </c>
      <c r="Z251" s="39">
        <v>35138.929999999993</v>
      </c>
      <c r="AA251" s="39">
        <v>117.17999999999999</v>
      </c>
      <c r="AB251" s="39">
        <v>2861.1099999999992</v>
      </c>
      <c r="AC251" s="39">
        <v>50.220000000000006</v>
      </c>
      <c r="AD251" s="39">
        <v>0</v>
      </c>
      <c r="AE251" s="39">
        <v>-9667.2199999999993</v>
      </c>
      <c r="AF251" s="39">
        <v>-8421.81</v>
      </c>
      <c r="AG251" s="39">
        <v>0</v>
      </c>
      <c r="AH251" s="40">
        <f t="shared" si="73"/>
        <v>739795.7</v>
      </c>
      <c r="AI251" s="41">
        <v>1857.0000000000002</v>
      </c>
      <c r="AJ251" s="36">
        <v>8577.0300000000007</v>
      </c>
      <c r="AK251" s="36">
        <v>1394.27</v>
      </c>
      <c r="AL251" s="41">
        <v>138.12</v>
      </c>
      <c r="AM251" s="42">
        <f t="shared" si="74"/>
        <v>751762.12</v>
      </c>
    </row>
    <row r="252" spans="1:39" s="57" customFormat="1" hidden="1" outlineLevel="2" x14ac:dyDescent="0.2">
      <c r="A252" s="43" t="s">
        <v>874</v>
      </c>
      <c r="B252" s="43" t="s">
        <v>875</v>
      </c>
      <c r="C252" s="44" t="s">
        <v>883</v>
      </c>
      <c r="D252" s="44" t="s">
        <v>65</v>
      </c>
      <c r="E252" s="33" t="s">
        <v>884</v>
      </c>
      <c r="F252" s="45" t="s">
        <v>885</v>
      </c>
      <c r="G252" s="45"/>
      <c r="H252" s="44" t="s">
        <v>886</v>
      </c>
      <c r="I252" s="44" t="s">
        <v>70</v>
      </c>
      <c r="J252" s="44" t="s">
        <v>887</v>
      </c>
      <c r="K252" s="46"/>
      <c r="L252" s="36">
        <v>0</v>
      </c>
      <c r="M252" s="36">
        <v>0</v>
      </c>
      <c r="N252" s="37">
        <f t="shared" si="75"/>
        <v>0</v>
      </c>
      <c r="O252" s="39">
        <v>0</v>
      </c>
      <c r="P252" s="39">
        <v>0</v>
      </c>
      <c r="Q252" s="39">
        <v>0</v>
      </c>
      <c r="R252" s="39">
        <v>0</v>
      </c>
      <c r="S252" s="36">
        <v>0</v>
      </c>
      <c r="T252" s="39">
        <v>0</v>
      </c>
      <c r="U252" s="39">
        <v>0</v>
      </c>
      <c r="V252" s="39">
        <v>0</v>
      </c>
      <c r="W252" s="39">
        <v>0</v>
      </c>
      <c r="X252" s="39">
        <v>0</v>
      </c>
      <c r="Y252" s="39">
        <v>0</v>
      </c>
      <c r="Z252" s="39">
        <v>0</v>
      </c>
      <c r="AA252" s="39">
        <v>0</v>
      </c>
      <c r="AB252" s="39">
        <v>0</v>
      </c>
      <c r="AC252" s="39">
        <v>0</v>
      </c>
      <c r="AD252" s="39">
        <v>0</v>
      </c>
      <c r="AE252" s="39">
        <v>0</v>
      </c>
      <c r="AF252" s="39">
        <v>0</v>
      </c>
      <c r="AG252" s="39">
        <v>0</v>
      </c>
      <c r="AH252" s="40">
        <f t="shared" si="73"/>
        <v>0</v>
      </c>
      <c r="AI252" s="41">
        <v>0</v>
      </c>
      <c r="AJ252" s="36">
        <v>0</v>
      </c>
      <c r="AK252" s="36">
        <v>0</v>
      </c>
      <c r="AL252" s="41">
        <v>0</v>
      </c>
      <c r="AM252" s="42">
        <f t="shared" si="74"/>
        <v>0</v>
      </c>
    </row>
    <row r="253" spans="1:39" s="57" customFormat="1" hidden="1" outlineLevel="2" x14ac:dyDescent="0.2">
      <c r="A253" s="43" t="s">
        <v>874</v>
      </c>
      <c r="B253" s="43" t="s">
        <v>875</v>
      </c>
      <c r="C253" s="44" t="s">
        <v>883</v>
      </c>
      <c r="D253" s="44" t="s">
        <v>72</v>
      </c>
      <c r="E253" s="33" t="s">
        <v>888</v>
      </c>
      <c r="F253" s="45" t="s">
        <v>885</v>
      </c>
      <c r="G253" s="45"/>
      <c r="H253" s="44" t="s">
        <v>886</v>
      </c>
      <c r="I253" s="44" t="s">
        <v>70</v>
      </c>
      <c r="J253" s="44" t="s">
        <v>889</v>
      </c>
      <c r="K253" s="46"/>
      <c r="L253" s="36">
        <v>0</v>
      </c>
      <c r="M253" s="36">
        <v>0</v>
      </c>
      <c r="N253" s="37">
        <f t="shared" si="75"/>
        <v>0</v>
      </c>
      <c r="O253" s="39">
        <v>0</v>
      </c>
      <c r="P253" s="39">
        <v>0</v>
      </c>
      <c r="Q253" s="39">
        <v>0</v>
      </c>
      <c r="R253" s="39">
        <v>0</v>
      </c>
      <c r="S253" s="36">
        <v>0</v>
      </c>
      <c r="T253" s="39">
        <v>0</v>
      </c>
      <c r="U253" s="39">
        <v>0</v>
      </c>
      <c r="V253" s="39">
        <v>0</v>
      </c>
      <c r="W253" s="39">
        <v>0</v>
      </c>
      <c r="X253" s="39">
        <v>0</v>
      </c>
      <c r="Y253" s="39">
        <v>0</v>
      </c>
      <c r="Z253" s="39">
        <v>0</v>
      </c>
      <c r="AA253" s="39">
        <v>0</v>
      </c>
      <c r="AB253" s="39">
        <v>0</v>
      </c>
      <c r="AC253" s="39">
        <v>0</v>
      </c>
      <c r="AD253" s="39">
        <v>0</v>
      </c>
      <c r="AE253" s="39">
        <v>0</v>
      </c>
      <c r="AF253" s="39">
        <v>0</v>
      </c>
      <c r="AG253" s="39">
        <v>0</v>
      </c>
      <c r="AH253" s="40">
        <f t="shared" si="73"/>
        <v>0</v>
      </c>
      <c r="AI253" s="41">
        <v>0</v>
      </c>
      <c r="AJ253" s="36">
        <v>0</v>
      </c>
      <c r="AK253" s="36">
        <v>0</v>
      </c>
      <c r="AL253" s="41">
        <v>0</v>
      </c>
      <c r="AM253" s="42">
        <f t="shared" si="74"/>
        <v>0</v>
      </c>
    </row>
    <row r="254" spans="1:39" s="57" customFormat="1" hidden="1" outlineLevel="2" x14ac:dyDescent="0.2">
      <c r="A254" s="43" t="s">
        <v>874</v>
      </c>
      <c r="B254" s="43" t="s">
        <v>875</v>
      </c>
      <c r="C254" s="44" t="s">
        <v>890</v>
      </c>
      <c r="D254" s="44" t="s">
        <v>65</v>
      </c>
      <c r="E254" s="33" t="s">
        <v>891</v>
      </c>
      <c r="F254" s="45" t="s">
        <v>892</v>
      </c>
      <c r="G254" s="45" t="s">
        <v>68</v>
      </c>
      <c r="H254" s="44" t="s">
        <v>893</v>
      </c>
      <c r="I254" s="44" t="s">
        <v>70</v>
      </c>
      <c r="J254" s="44" t="s">
        <v>894</v>
      </c>
      <c r="K254" s="46"/>
      <c r="L254" s="36">
        <v>0</v>
      </c>
      <c r="M254" s="36">
        <v>0</v>
      </c>
      <c r="N254" s="37">
        <f t="shared" si="75"/>
        <v>0</v>
      </c>
      <c r="O254" s="39">
        <v>291.95999999999998</v>
      </c>
      <c r="P254" s="39">
        <v>575.79999999999995</v>
      </c>
      <c r="Q254" s="39">
        <v>0</v>
      </c>
      <c r="R254" s="39">
        <v>78.97</v>
      </c>
      <c r="S254" s="36">
        <v>-0.26</v>
      </c>
      <c r="T254" s="39">
        <v>0</v>
      </c>
      <c r="U254" s="39">
        <v>0.26</v>
      </c>
      <c r="V254" s="39">
        <v>32.29</v>
      </c>
      <c r="W254" s="39">
        <v>0</v>
      </c>
      <c r="X254" s="39">
        <v>512.73</v>
      </c>
      <c r="Y254" s="39">
        <v>138.06</v>
      </c>
      <c r="Z254" s="39">
        <v>0</v>
      </c>
      <c r="AA254" s="39">
        <v>0</v>
      </c>
      <c r="AB254" s="39">
        <v>28.5</v>
      </c>
      <c r="AC254" s="39">
        <v>0</v>
      </c>
      <c r="AD254" s="39">
        <v>0</v>
      </c>
      <c r="AE254" s="39">
        <v>0</v>
      </c>
      <c r="AF254" s="39">
        <v>-7.0000000000000007E-2</v>
      </c>
      <c r="AG254" s="39">
        <v>0</v>
      </c>
      <c r="AH254" s="40">
        <f t="shared" si="73"/>
        <v>1658.24</v>
      </c>
      <c r="AI254" s="41">
        <v>4.16</v>
      </c>
      <c r="AJ254" s="36">
        <v>0</v>
      </c>
      <c r="AK254" s="36">
        <v>0</v>
      </c>
      <c r="AL254" s="41">
        <v>0</v>
      </c>
      <c r="AM254" s="42">
        <f t="shared" si="74"/>
        <v>1662.4</v>
      </c>
    </row>
    <row r="255" spans="1:39" s="57" customFormat="1" hidden="1" outlineLevel="2" x14ac:dyDescent="0.2">
      <c r="A255" s="43" t="s">
        <v>874</v>
      </c>
      <c r="B255" s="43" t="s">
        <v>875</v>
      </c>
      <c r="C255" s="44" t="s">
        <v>890</v>
      </c>
      <c r="D255" s="44" t="s">
        <v>72</v>
      </c>
      <c r="E255" s="33" t="s">
        <v>895</v>
      </c>
      <c r="F255" s="45" t="s">
        <v>892</v>
      </c>
      <c r="G255" s="45" t="s">
        <v>74</v>
      </c>
      <c r="H255" s="44" t="s">
        <v>893</v>
      </c>
      <c r="I255" s="44" t="s">
        <v>70</v>
      </c>
      <c r="J255" s="44" t="s">
        <v>896</v>
      </c>
      <c r="K255" s="46"/>
      <c r="L255" s="36">
        <v>0</v>
      </c>
      <c r="M255" s="36">
        <v>0</v>
      </c>
      <c r="N255" s="37">
        <f t="shared" si="75"/>
        <v>0</v>
      </c>
      <c r="O255" s="39">
        <v>83394.47</v>
      </c>
      <c r="P255" s="39">
        <v>164512.82999999999</v>
      </c>
      <c r="Q255" s="39">
        <v>0</v>
      </c>
      <c r="R255" s="39">
        <v>22217</v>
      </c>
      <c r="S255" s="36">
        <v>-74.510000000000005</v>
      </c>
      <c r="T255" s="39">
        <v>0</v>
      </c>
      <c r="U255" s="39">
        <v>74.510000000000005</v>
      </c>
      <c r="V255" s="39">
        <v>5575.91</v>
      </c>
      <c r="W255" s="39">
        <v>0</v>
      </c>
      <c r="X255" s="39">
        <v>146495.22</v>
      </c>
      <c r="Y255" s="39">
        <v>37299.31</v>
      </c>
      <c r="Z255" s="39">
        <v>0</v>
      </c>
      <c r="AA255" s="39">
        <v>0</v>
      </c>
      <c r="AB255" s="39">
        <v>4247.68</v>
      </c>
      <c r="AC255" s="39">
        <v>0</v>
      </c>
      <c r="AD255" s="39">
        <v>0</v>
      </c>
      <c r="AE255" s="39">
        <v>0</v>
      </c>
      <c r="AF255" s="39">
        <v>-14.81</v>
      </c>
      <c r="AG255" s="39">
        <v>0</v>
      </c>
      <c r="AH255" s="40">
        <f t="shared" si="73"/>
        <v>463727.60999999993</v>
      </c>
      <c r="AI255" s="41">
        <v>1168.93</v>
      </c>
      <c r="AJ255" s="36">
        <v>2145.21</v>
      </c>
      <c r="AK255" s="36">
        <v>525.16</v>
      </c>
      <c r="AL255" s="41">
        <v>0</v>
      </c>
      <c r="AM255" s="42">
        <f t="shared" si="74"/>
        <v>467566.90999999992</v>
      </c>
    </row>
    <row r="256" spans="1:39" s="57" customFormat="1" hidden="1" outlineLevel="2" x14ac:dyDescent="0.2">
      <c r="A256" s="43" t="s">
        <v>874</v>
      </c>
      <c r="B256" s="43" t="s">
        <v>875</v>
      </c>
      <c r="C256" s="44" t="s">
        <v>897</v>
      </c>
      <c r="D256" s="44" t="s">
        <v>65</v>
      </c>
      <c r="E256" s="33" t="s">
        <v>898</v>
      </c>
      <c r="F256" s="45" t="s">
        <v>899</v>
      </c>
      <c r="G256" s="45" t="s">
        <v>68</v>
      </c>
      <c r="H256" s="44" t="s">
        <v>900</v>
      </c>
      <c r="I256" s="44" t="s">
        <v>70</v>
      </c>
      <c r="J256" s="44" t="s">
        <v>901</v>
      </c>
      <c r="K256" s="46"/>
      <c r="L256" s="36">
        <v>0</v>
      </c>
      <c r="M256" s="36">
        <v>0</v>
      </c>
      <c r="N256" s="37">
        <f t="shared" si="75"/>
        <v>0</v>
      </c>
      <c r="O256" s="39">
        <v>1408.53</v>
      </c>
      <c r="P256" s="39">
        <v>1115.2299999999998</v>
      </c>
      <c r="Q256" s="39">
        <v>27.490000000000002</v>
      </c>
      <c r="R256" s="39">
        <v>4572.7700000000004</v>
      </c>
      <c r="S256" s="36">
        <v>259.47999999999996</v>
      </c>
      <c r="T256" s="39">
        <v>64.12</v>
      </c>
      <c r="U256" s="39">
        <v>42.1</v>
      </c>
      <c r="V256" s="39">
        <v>803.06</v>
      </c>
      <c r="W256" s="39">
        <v>228.94</v>
      </c>
      <c r="X256" s="39">
        <v>1130.4799999999998</v>
      </c>
      <c r="Y256" s="39">
        <v>4044.21</v>
      </c>
      <c r="Z256" s="39">
        <v>283.24999999999994</v>
      </c>
      <c r="AA256" s="39">
        <v>64.12</v>
      </c>
      <c r="AB256" s="39">
        <v>600.48</v>
      </c>
      <c r="AC256" s="39">
        <v>27.490000000000002</v>
      </c>
      <c r="AD256" s="39">
        <v>0</v>
      </c>
      <c r="AE256" s="39">
        <v>266.61</v>
      </c>
      <c r="AF256" s="39">
        <v>-0.16</v>
      </c>
      <c r="AG256" s="39">
        <v>0</v>
      </c>
      <c r="AH256" s="40">
        <f t="shared" si="73"/>
        <v>14938.2</v>
      </c>
      <c r="AI256" s="41">
        <v>37.449999999999996</v>
      </c>
      <c r="AJ256" s="36">
        <v>0</v>
      </c>
      <c r="AK256" s="36">
        <v>0</v>
      </c>
      <c r="AL256" s="41">
        <v>12.29</v>
      </c>
      <c r="AM256" s="42">
        <f t="shared" si="74"/>
        <v>14987.940000000002</v>
      </c>
    </row>
    <row r="257" spans="1:39" s="57" customFormat="1" hidden="1" outlineLevel="2" x14ac:dyDescent="0.2">
      <c r="A257" s="43" t="s">
        <v>874</v>
      </c>
      <c r="B257" s="43" t="s">
        <v>875</v>
      </c>
      <c r="C257" s="44" t="s">
        <v>897</v>
      </c>
      <c r="D257" s="44" t="s">
        <v>72</v>
      </c>
      <c r="E257" s="33" t="s">
        <v>902</v>
      </c>
      <c r="F257" s="45" t="s">
        <v>899</v>
      </c>
      <c r="G257" s="45" t="s">
        <v>74</v>
      </c>
      <c r="H257" s="44" t="s">
        <v>900</v>
      </c>
      <c r="I257" s="44" t="s">
        <v>70</v>
      </c>
      <c r="J257" s="44" t="s">
        <v>903</v>
      </c>
      <c r="K257" s="46"/>
      <c r="L257" s="36">
        <v>0</v>
      </c>
      <c r="M257" s="36">
        <v>0</v>
      </c>
      <c r="N257" s="37">
        <f t="shared" si="75"/>
        <v>0</v>
      </c>
      <c r="O257" s="39">
        <v>392676.45999999996</v>
      </c>
      <c r="P257" s="39">
        <v>318635.65000000002</v>
      </c>
      <c r="Q257" s="39">
        <v>7845.69</v>
      </c>
      <c r="R257" s="39">
        <v>1306505.8699999999</v>
      </c>
      <c r="S257" s="36">
        <v>74137.37</v>
      </c>
      <c r="T257" s="39">
        <v>18305.730000000003</v>
      </c>
      <c r="U257" s="39">
        <v>12025.099999999999</v>
      </c>
      <c r="V257" s="39">
        <v>78572.009999999995</v>
      </c>
      <c r="W257" s="39">
        <v>65384.84</v>
      </c>
      <c r="X257" s="39">
        <v>323002.91000000003</v>
      </c>
      <c r="Y257" s="39">
        <v>1131700.06</v>
      </c>
      <c r="Z257" s="39">
        <v>80930.47</v>
      </c>
      <c r="AA257" s="39">
        <v>18305.730000000003</v>
      </c>
      <c r="AB257" s="39">
        <v>28665.79</v>
      </c>
      <c r="AC257" s="39">
        <v>7844.96</v>
      </c>
      <c r="AD257" s="39">
        <v>0</v>
      </c>
      <c r="AE257" s="39">
        <v>74792.399999999994</v>
      </c>
      <c r="AF257" s="39">
        <v>-68.100000000000009</v>
      </c>
      <c r="AG257" s="39">
        <v>0</v>
      </c>
      <c r="AH257" s="40">
        <f t="shared" si="73"/>
        <v>3939262.94</v>
      </c>
      <c r="AI257" s="41">
        <v>9949.7500000000036</v>
      </c>
      <c r="AJ257" s="36">
        <v>23596.26</v>
      </c>
      <c r="AK257" s="36">
        <v>4175.04</v>
      </c>
      <c r="AL257" s="41">
        <v>2923.25</v>
      </c>
      <c r="AM257" s="42">
        <f t="shared" si="74"/>
        <v>3979907.2399999998</v>
      </c>
    </row>
    <row r="258" spans="1:39" s="57" customFormat="1" hidden="1" outlineLevel="2" x14ac:dyDescent="0.2">
      <c r="A258" s="43" t="s">
        <v>874</v>
      </c>
      <c r="B258" s="43" t="s">
        <v>875</v>
      </c>
      <c r="C258" s="44" t="s">
        <v>904</v>
      </c>
      <c r="D258" s="44" t="s">
        <v>65</v>
      </c>
      <c r="E258" s="33" t="s">
        <v>905</v>
      </c>
      <c r="F258" s="45" t="s">
        <v>906</v>
      </c>
      <c r="G258" s="45" t="s">
        <v>68</v>
      </c>
      <c r="H258" s="44" t="s">
        <v>907</v>
      </c>
      <c r="I258" s="44" t="s">
        <v>70</v>
      </c>
      <c r="J258" s="44" t="s">
        <v>908</v>
      </c>
      <c r="K258" s="46"/>
      <c r="L258" s="36">
        <v>0</v>
      </c>
      <c r="M258" s="36">
        <v>0</v>
      </c>
      <c r="N258" s="37">
        <f t="shared" si="75"/>
        <v>0</v>
      </c>
      <c r="O258" s="39">
        <v>10.23</v>
      </c>
      <c r="P258" s="39">
        <v>0</v>
      </c>
      <c r="Q258" s="39">
        <v>0</v>
      </c>
      <c r="R258" s="39">
        <v>789.45</v>
      </c>
      <c r="S258" s="36">
        <v>607.1</v>
      </c>
      <c r="T258" s="39">
        <v>0</v>
      </c>
      <c r="U258" s="39">
        <v>0</v>
      </c>
      <c r="V258" s="39">
        <v>73.5</v>
      </c>
      <c r="W258" s="39">
        <v>0</v>
      </c>
      <c r="X258" s="39">
        <v>0</v>
      </c>
      <c r="Y258" s="39">
        <v>789.45</v>
      </c>
      <c r="Z258" s="39">
        <v>0</v>
      </c>
      <c r="AA258" s="39">
        <v>0</v>
      </c>
      <c r="AB258" s="39">
        <v>47.850000000000009</v>
      </c>
      <c r="AC258" s="39">
        <v>0</v>
      </c>
      <c r="AD258" s="39">
        <v>0</v>
      </c>
      <c r="AE258" s="39">
        <v>0</v>
      </c>
      <c r="AF258" s="39">
        <v>0.01</v>
      </c>
      <c r="AG258" s="39">
        <v>0</v>
      </c>
      <c r="AH258" s="40">
        <f t="shared" si="73"/>
        <v>2317.5900000000006</v>
      </c>
      <c r="AI258" s="41">
        <v>5.8599999999999994</v>
      </c>
      <c r="AJ258" s="36">
        <v>0</v>
      </c>
      <c r="AK258" s="36">
        <v>0</v>
      </c>
      <c r="AL258" s="41">
        <v>20.02</v>
      </c>
      <c r="AM258" s="42">
        <f t="shared" si="74"/>
        <v>2343.4700000000007</v>
      </c>
    </row>
    <row r="259" spans="1:39" s="57" customFormat="1" hidden="1" outlineLevel="2" x14ac:dyDescent="0.2">
      <c r="A259" s="43" t="s">
        <v>874</v>
      </c>
      <c r="B259" s="43" t="s">
        <v>875</v>
      </c>
      <c r="C259" s="44" t="s">
        <v>904</v>
      </c>
      <c r="D259" s="44" t="s">
        <v>82</v>
      </c>
      <c r="E259" s="33" t="s">
        <v>909</v>
      </c>
      <c r="F259" s="45" t="s">
        <v>906</v>
      </c>
      <c r="G259" s="45" t="s">
        <v>68</v>
      </c>
      <c r="H259" s="44" t="s">
        <v>907</v>
      </c>
      <c r="I259" s="44" t="s">
        <v>70</v>
      </c>
      <c r="J259" s="44" t="s">
        <v>910</v>
      </c>
      <c r="K259" s="46"/>
      <c r="L259" s="36">
        <v>0</v>
      </c>
      <c r="M259" s="36">
        <v>0</v>
      </c>
      <c r="N259" s="37">
        <f t="shared" si="75"/>
        <v>0</v>
      </c>
      <c r="O259" s="39">
        <v>0</v>
      </c>
      <c r="P259" s="39">
        <v>0</v>
      </c>
      <c r="Q259" s="39">
        <v>0</v>
      </c>
      <c r="R259" s="39">
        <v>0</v>
      </c>
      <c r="S259" s="36">
        <v>0</v>
      </c>
      <c r="T259" s="39">
        <v>0</v>
      </c>
      <c r="U259" s="39">
        <v>0</v>
      </c>
      <c r="V259" s="39">
        <v>0</v>
      </c>
      <c r="W259" s="39">
        <v>0</v>
      </c>
      <c r="X259" s="39">
        <v>0</v>
      </c>
      <c r="Y259" s="39">
        <v>0</v>
      </c>
      <c r="Z259" s="39">
        <v>0</v>
      </c>
      <c r="AA259" s="39">
        <v>0</v>
      </c>
      <c r="AB259" s="39">
        <v>0</v>
      </c>
      <c r="AC259" s="39">
        <v>0</v>
      </c>
      <c r="AD259" s="39">
        <v>0</v>
      </c>
      <c r="AE259" s="39">
        <v>0</v>
      </c>
      <c r="AF259" s="39">
        <v>0</v>
      </c>
      <c r="AG259" s="39">
        <v>0</v>
      </c>
      <c r="AH259" s="40">
        <f t="shared" si="73"/>
        <v>0</v>
      </c>
      <c r="AI259" s="41">
        <v>0</v>
      </c>
      <c r="AJ259" s="36">
        <v>0</v>
      </c>
      <c r="AK259" s="36">
        <v>0</v>
      </c>
      <c r="AL259" s="41">
        <v>0</v>
      </c>
      <c r="AM259" s="42">
        <f t="shared" si="74"/>
        <v>0</v>
      </c>
    </row>
    <row r="260" spans="1:39" s="57" customFormat="1" hidden="1" outlineLevel="2" x14ac:dyDescent="0.2">
      <c r="A260" s="43" t="s">
        <v>874</v>
      </c>
      <c r="B260" s="43" t="s">
        <v>875</v>
      </c>
      <c r="C260" s="44" t="s">
        <v>904</v>
      </c>
      <c r="D260" s="44" t="s">
        <v>72</v>
      </c>
      <c r="E260" s="33" t="s">
        <v>911</v>
      </c>
      <c r="F260" s="45" t="s">
        <v>906</v>
      </c>
      <c r="G260" s="45" t="s">
        <v>74</v>
      </c>
      <c r="H260" s="44" t="s">
        <v>907</v>
      </c>
      <c r="I260" s="44" t="s">
        <v>70</v>
      </c>
      <c r="J260" s="44" t="s">
        <v>912</v>
      </c>
      <c r="K260" s="46"/>
      <c r="L260" s="36">
        <v>0</v>
      </c>
      <c r="M260" s="36">
        <v>0</v>
      </c>
      <c r="N260" s="37">
        <f t="shared" si="75"/>
        <v>0</v>
      </c>
      <c r="O260" s="39">
        <v>2924.9</v>
      </c>
      <c r="P260" s="39">
        <v>0</v>
      </c>
      <c r="Q260" s="39">
        <v>0</v>
      </c>
      <c r="R260" s="39">
        <v>225557.95</v>
      </c>
      <c r="S260" s="36">
        <v>173457.61</v>
      </c>
      <c r="T260" s="39">
        <v>0</v>
      </c>
      <c r="U260" s="39">
        <v>0</v>
      </c>
      <c r="V260" s="39">
        <v>4673.1099999999997</v>
      </c>
      <c r="W260" s="39">
        <v>0</v>
      </c>
      <c r="X260" s="39">
        <v>0</v>
      </c>
      <c r="Y260" s="39">
        <v>222028.43</v>
      </c>
      <c r="Z260" s="39">
        <v>0</v>
      </c>
      <c r="AA260" s="39">
        <v>0</v>
      </c>
      <c r="AB260" s="39">
        <v>3741.5</v>
      </c>
      <c r="AC260" s="39">
        <v>0</v>
      </c>
      <c r="AD260" s="39">
        <v>0</v>
      </c>
      <c r="AE260" s="39">
        <v>0</v>
      </c>
      <c r="AF260" s="39">
        <v>-0.02</v>
      </c>
      <c r="AG260" s="39">
        <v>0</v>
      </c>
      <c r="AH260" s="40">
        <f t="shared" si="73"/>
        <v>632383.48</v>
      </c>
      <c r="AI260" s="41">
        <v>1595.2099999999998</v>
      </c>
      <c r="AJ260" s="36">
        <v>3529.5</v>
      </c>
      <c r="AK260" s="36">
        <v>573.63</v>
      </c>
      <c r="AL260" s="41">
        <v>0</v>
      </c>
      <c r="AM260" s="42">
        <f t="shared" si="74"/>
        <v>638081.81999999995</v>
      </c>
    </row>
    <row r="261" spans="1:39" s="57" customFormat="1" hidden="1" outlineLevel="2" x14ac:dyDescent="0.2">
      <c r="A261" s="43" t="s">
        <v>874</v>
      </c>
      <c r="B261" s="43" t="s">
        <v>875</v>
      </c>
      <c r="C261" s="44" t="s">
        <v>904</v>
      </c>
      <c r="D261" s="44" t="s">
        <v>89</v>
      </c>
      <c r="E261" s="33" t="s">
        <v>913</v>
      </c>
      <c r="F261" s="45" t="s">
        <v>906</v>
      </c>
      <c r="G261" s="45" t="s">
        <v>74</v>
      </c>
      <c r="H261" s="44" t="s">
        <v>907</v>
      </c>
      <c r="I261" s="44" t="s">
        <v>70</v>
      </c>
      <c r="J261" s="44" t="s">
        <v>914</v>
      </c>
      <c r="K261" s="46"/>
      <c r="L261" s="36">
        <v>0</v>
      </c>
      <c r="M261" s="36">
        <v>0</v>
      </c>
      <c r="N261" s="37">
        <f t="shared" si="75"/>
        <v>0</v>
      </c>
      <c r="O261" s="39">
        <v>0</v>
      </c>
      <c r="P261" s="39">
        <v>0</v>
      </c>
      <c r="Q261" s="39">
        <v>0</v>
      </c>
      <c r="R261" s="39">
        <v>0</v>
      </c>
      <c r="S261" s="36">
        <v>0</v>
      </c>
      <c r="T261" s="39">
        <v>0</v>
      </c>
      <c r="U261" s="39">
        <v>0</v>
      </c>
      <c r="V261" s="39">
        <v>0.59</v>
      </c>
      <c r="W261" s="39">
        <v>0</v>
      </c>
      <c r="X261" s="39">
        <v>0</v>
      </c>
      <c r="Y261" s="39">
        <v>0</v>
      </c>
      <c r="Z261" s="39">
        <v>0</v>
      </c>
      <c r="AA261" s="39">
        <v>0</v>
      </c>
      <c r="AB261" s="39">
        <v>0.55000000000000004</v>
      </c>
      <c r="AC261" s="39">
        <v>0</v>
      </c>
      <c r="AD261" s="39">
        <v>0</v>
      </c>
      <c r="AE261" s="39">
        <v>0</v>
      </c>
      <c r="AF261" s="39">
        <v>0</v>
      </c>
      <c r="AG261" s="39">
        <v>0</v>
      </c>
      <c r="AH261" s="40">
        <f t="shared" si="73"/>
        <v>1.1400000000000001</v>
      </c>
      <c r="AI261" s="41">
        <v>0</v>
      </c>
      <c r="AJ261" s="36">
        <v>0</v>
      </c>
      <c r="AK261" s="36">
        <v>0</v>
      </c>
      <c r="AL261" s="41">
        <v>0</v>
      </c>
      <c r="AM261" s="42">
        <f t="shared" si="74"/>
        <v>1.1400000000000001</v>
      </c>
    </row>
    <row r="262" spans="1:39" s="57" customFormat="1" hidden="1" outlineLevel="2" x14ac:dyDescent="0.2">
      <c r="A262" s="43" t="s">
        <v>874</v>
      </c>
      <c r="B262" s="43" t="s">
        <v>875</v>
      </c>
      <c r="C262" s="44" t="s">
        <v>915</v>
      </c>
      <c r="D262" s="44" t="s">
        <v>65</v>
      </c>
      <c r="E262" s="33" t="s">
        <v>916</v>
      </c>
      <c r="F262" s="45" t="s">
        <v>917</v>
      </c>
      <c r="G262" s="45" t="s">
        <v>68</v>
      </c>
      <c r="H262" s="44" t="s">
        <v>918</v>
      </c>
      <c r="I262" s="44" t="s">
        <v>70</v>
      </c>
      <c r="J262" s="44" t="s">
        <v>919</v>
      </c>
      <c r="K262" s="46"/>
      <c r="L262" s="36">
        <v>0</v>
      </c>
      <c r="M262" s="36">
        <v>0</v>
      </c>
      <c r="N262" s="37">
        <f t="shared" si="75"/>
        <v>0</v>
      </c>
      <c r="O262" s="39">
        <v>455.03999999999996</v>
      </c>
      <c r="P262" s="39">
        <v>86.08</v>
      </c>
      <c r="Q262" s="39">
        <v>1.85</v>
      </c>
      <c r="R262" s="39">
        <v>1021.64</v>
      </c>
      <c r="S262" s="36">
        <v>210.94</v>
      </c>
      <c r="T262" s="39">
        <v>4.3</v>
      </c>
      <c r="U262" s="39">
        <v>-16.28</v>
      </c>
      <c r="V262" s="39">
        <v>137.06</v>
      </c>
      <c r="W262" s="39">
        <v>2.44</v>
      </c>
      <c r="X262" s="39">
        <v>261.40000000000003</v>
      </c>
      <c r="Y262" s="39">
        <v>989.57</v>
      </c>
      <c r="Z262" s="39">
        <v>0</v>
      </c>
      <c r="AA262" s="39">
        <v>4.3</v>
      </c>
      <c r="AB262" s="39">
        <v>96.61</v>
      </c>
      <c r="AC262" s="39">
        <v>1.85</v>
      </c>
      <c r="AD262" s="39">
        <v>0</v>
      </c>
      <c r="AE262" s="39">
        <v>47.09</v>
      </c>
      <c r="AF262" s="39">
        <v>-1.83</v>
      </c>
      <c r="AG262" s="39">
        <v>0</v>
      </c>
      <c r="AH262" s="40">
        <f t="shared" si="73"/>
        <v>3302.0600000000009</v>
      </c>
      <c r="AI262" s="41">
        <v>8.26</v>
      </c>
      <c r="AJ262" s="36">
        <v>0</v>
      </c>
      <c r="AK262" s="36">
        <v>0</v>
      </c>
      <c r="AL262" s="41">
        <v>0</v>
      </c>
      <c r="AM262" s="42">
        <f t="shared" si="74"/>
        <v>3310.3200000000011</v>
      </c>
    </row>
    <row r="263" spans="1:39" s="57" customFormat="1" hidden="1" outlineLevel="2" x14ac:dyDescent="0.2">
      <c r="A263" s="43" t="s">
        <v>874</v>
      </c>
      <c r="B263" s="43" t="s">
        <v>875</v>
      </c>
      <c r="C263" s="44" t="s">
        <v>915</v>
      </c>
      <c r="D263" s="44" t="s">
        <v>72</v>
      </c>
      <c r="E263" s="33" t="s">
        <v>920</v>
      </c>
      <c r="F263" s="45" t="s">
        <v>917</v>
      </c>
      <c r="G263" s="45" t="s">
        <v>74</v>
      </c>
      <c r="H263" s="44" t="s">
        <v>918</v>
      </c>
      <c r="I263" s="44" t="s">
        <v>70</v>
      </c>
      <c r="J263" s="44" t="s">
        <v>921</v>
      </c>
      <c r="K263" s="46"/>
      <c r="L263" s="36">
        <v>0</v>
      </c>
      <c r="M263" s="36">
        <v>0</v>
      </c>
      <c r="N263" s="37">
        <f t="shared" si="75"/>
        <v>0</v>
      </c>
      <c r="O263" s="39">
        <v>129999.42</v>
      </c>
      <c r="P263" s="39">
        <v>24594.1</v>
      </c>
      <c r="Q263" s="39">
        <v>521.12</v>
      </c>
      <c r="R263" s="39">
        <v>291900.57</v>
      </c>
      <c r="S263" s="36">
        <v>60268.6</v>
      </c>
      <c r="T263" s="39">
        <v>1215.9100000000001</v>
      </c>
      <c r="U263" s="39">
        <v>-4598.63</v>
      </c>
      <c r="V263" s="39">
        <v>14384.61</v>
      </c>
      <c r="W263" s="39">
        <v>694.25</v>
      </c>
      <c r="X263" s="39">
        <v>74683.98000000001</v>
      </c>
      <c r="Y263" s="39">
        <v>277401.05000000005</v>
      </c>
      <c r="Z263" s="39">
        <v>0</v>
      </c>
      <c r="AA263" s="39">
        <v>1215.9100000000001</v>
      </c>
      <c r="AB263" s="39">
        <v>3570.9900000000007</v>
      </c>
      <c r="AC263" s="39">
        <v>521.08000000000004</v>
      </c>
      <c r="AD263" s="39">
        <v>0</v>
      </c>
      <c r="AE263" s="39">
        <v>13371.560000000001</v>
      </c>
      <c r="AF263" s="39">
        <v>-518.35</v>
      </c>
      <c r="AG263" s="39">
        <v>0</v>
      </c>
      <c r="AH263" s="40">
        <f t="shared" si="73"/>
        <v>889226.17</v>
      </c>
      <c r="AI263" s="41">
        <v>2244.9</v>
      </c>
      <c r="AJ263" s="36">
        <v>5332.69</v>
      </c>
      <c r="AK263" s="36">
        <v>1153.32</v>
      </c>
      <c r="AL263" s="41">
        <v>0</v>
      </c>
      <c r="AM263" s="42">
        <f t="shared" si="74"/>
        <v>897957.08</v>
      </c>
    </row>
    <row r="264" spans="1:39" s="57" customFormat="1" hidden="1" outlineLevel="2" x14ac:dyDescent="0.2">
      <c r="A264" s="43" t="s">
        <v>874</v>
      </c>
      <c r="B264" s="43" t="s">
        <v>875</v>
      </c>
      <c r="C264" s="44" t="s">
        <v>922</v>
      </c>
      <c r="D264" s="44" t="s">
        <v>65</v>
      </c>
      <c r="E264" s="33" t="s">
        <v>923</v>
      </c>
      <c r="F264" s="45" t="s">
        <v>924</v>
      </c>
      <c r="G264" s="45" t="s">
        <v>68</v>
      </c>
      <c r="H264" s="44" t="s">
        <v>925</v>
      </c>
      <c r="I264" s="44" t="s">
        <v>70</v>
      </c>
      <c r="J264" s="44" t="s">
        <v>926</v>
      </c>
      <c r="K264" s="46"/>
      <c r="L264" s="36">
        <v>0</v>
      </c>
      <c r="M264" s="36">
        <v>0</v>
      </c>
      <c r="N264" s="37">
        <f t="shared" si="75"/>
        <v>0</v>
      </c>
      <c r="O264" s="39">
        <v>815.0200000000001</v>
      </c>
      <c r="P264" s="39">
        <v>254.85</v>
      </c>
      <c r="Q264" s="39">
        <v>0.95</v>
      </c>
      <c r="R264" s="39">
        <v>1380.4299999999998</v>
      </c>
      <c r="S264" s="36">
        <v>414.25</v>
      </c>
      <c r="T264" s="39">
        <v>2.1999999999999997</v>
      </c>
      <c r="U264" s="39">
        <v>87.22999999999999</v>
      </c>
      <c r="V264" s="39">
        <v>34.36</v>
      </c>
      <c r="W264" s="39">
        <v>106.06</v>
      </c>
      <c r="X264" s="39">
        <v>416.57</v>
      </c>
      <c r="Y264" s="39">
        <v>1099.94</v>
      </c>
      <c r="Z264" s="39">
        <v>270.19</v>
      </c>
      <c r="AA264" s="39">
        <v>2.1999999999999997</v>
      </c>
      <c r="AB264" s="39">
        <v>-0.4</v>
      </c>
      <c r="AC264" s="39">
        <v>0.95</v>
      </c>
      <c r="AD264" s="39">
        <v>0</v>
      </c>
      <c r="AE264" s="39">
        <v>54.059999999999995</v>
      </c>
      <c r="AF264" s="39">
        <v>-2.6</v>
      </c>
      <c r="AG264" s="39">
        <v>0</v>
      </c>
      <c r="AH264" s="40">
        <f t="shared" si="73"/>
        <v>4936.26</v>
      </c>
      <c r="AI264" s="41">
        <v>12.329999999999998</v>
      </c>
      <c r="AJ264" s="36">
        <v>0</v>
      </c>
      <c r="AK264" s="36">
        <v>0</v>
      </c>
      <c r="AL264" s="41">
        <v>0.4</v>
      </c>
      <c r="AM264" s="42">
        <f t="shared" si="74"/>
        <v>4948.99</v>
      </c>
    </row>
    <row r="265" spans="1:39" s="57" customFormat="1" hidden="1" outlineLevel="2" x14ac:dyDescent="0.2">
      <c r="A265" s="43" t="s">
        <v>874</v>
      </c>
      <c r="B265" s="43" t="s">
        <v>875</v>
      </c>
      <c r="C265" s="44" t="s">
        <v>922</v>
      </c>
      <c r="D265" s="44" t="s">
        <v>72</v>
      </c>
      <c r="E265" s="33" t="s">
        <v>927</v>
      </c>
      <c r="F265" s="45" t="s">
        <v>924</v>
      </c>
      <c r="G265" s="45" t="s">
        <v>74</v>
      </c>
      <c r="H265" s="44" t="s">
        <v>925</v>
      </c>
      <c r="I265" s="44" t="s">
        <v>70</v>
      </c>
      <c r="J265" s="44" t="s">
        <v>928</v>
      </c>
      <c r="K265" s="46"/>
      <c r="L265" s="36">
        <v>0</v>
      </c>
      <c r="M265" s="36">
        <v>0</v>
      </c>
      <c r="N265" s="37">
        <f t="shared" si="75"/>
        <v>0</v>
      </c>
      <c r="O265" s="39">
        <v>230732.29</v>
      </c>
      <c r="P265" s="39">
        <v>72815.909999999989</v>
      </c>
      <c r="Q265" s="39">
        <v>270.17</v>
      </c>
      <c r="R265" s="39">
        <v>394408.57</v>
      </c>
      <c r="S265" s="36">
        <v>118355.51</v>
      </c>
      <c r="T265" s="39">
        <v>630.39</v>
      </c>
      <c r="U265" s="39">
        <v>24925.26</v>
      </c>
      <c r="V265" s="39">
        <v>15485.899999999998</v>
      </c>
      <c r="W265" s="39">
        <v>30305.11</v>
      </c>
      <c r="X265" s="39">
        <v>119017.36</v>
      </c>
      <c r="Y265" s="39">
        <v>305971.07999999996</v>
      </c>
      <c r="Z265" s="39">
        <v>77197.89</v>
      </c>
      <c r="AA265" s="39">
        <v>630.39</v>
      </c>
      <c r="AB265" s="39">
        <v>3602.1400000000003</v>
      </c>
      <c r="AC265" s="39">
        <v>270.15000000000003</v>
      </c>
      <c r="AD265" s="39">
        <v>0</v>
      </c>
      <c r="AE265" s="39">
        <v>15278.31</v>
      </c>
      <c r="AF265" s="39">
        <v>-754.88</v>
      </c>
      <c r="AG265" s="39">
        <v>0</v>
      </c>
      <c r="AH265" s="40">
        <f t="shared" si="73"/>
        <v>1409141.5499999996</v>
      </c>
      <c r="AI265" s="41">
        <v>3556.7799999999993</v>
      </c>
      <c r="AJ265" s="36">
        <v>8304.9500000000007</v>
      </c>
      <c r="AK265" s="36">
        <v>1707.04</v>
      </c>
      <c r="AL265" s="41">
        <v>0</v>
      </c>
      <c r="AM265" s="42">
        <f t="shared" si="74"/>
        <v>1422710.3199999996</v>
      </c>
    </row>
    <row r="266" spans="1:39" s="57" customFormat="1" hidden="1" outlineLevel="2" x14ac:dyDescent="0.2">
      <c r="A266" s="43" t="s">
        <v>874</v>
      </c>
      <c r="B266" s="43" t="s">
        <v>875</v>
      </c>
      <c r="C266" s="44" t="s">
        <v>929</v>
      </c>
      <c r="D266" s="44" t="s">
        <v>65</v>
      </c>
      <c r="E266" s="33" t="s">
        <v>930</v>
      </c>
      <c r="F266" s="45" t="s">
        <v>931</v>
      </c>
      <c r="G266" s="45" t="s">
        <v>68</v>
      </c>
      <c r="H266" s="44" t="s">
        <v>932</v>
      </c>
      <c r="I266" s="44" t="s">
        <v>70</v>
      </c>
      <c r="J266" s="44" t="s">
        <v>933</v>
      </c>
      <c r="K266" s="46"/>
      <c r="L266" s="36">
        <v>0</v>
      </c>
      <c r="M266" s="36">
        <v>0</v>
      </c>
      <c r="N266" s="37">
        <f t="shared" si="75"/>
        <v>0</v>
      </c>
      <c r="O266" s="39">
        <v>190.9</v>
      </c>
      <c r="P266" s="39">
        <v>163.35</v>
      </c>
      <c r="Q266" s="39">
        <v>0.28999999999999998</v>
      </c>
      <c r="R266" s="39">
        <v>420.72999999999996</v>
      </c>
      <c r="S266" s="36">
        <v>60.16</v>
      </c>
      <c r="T266" s="39">
        <v>0.68</v>
      </c>
      <c r="U266" s="39">
        <v>26.480000000000004</v>
      </c>
      <c r="V266" s="39">
        <v>17.77</v>
      </c>
      <c r="W266" s="39">
        <v>13.06</v>
      </c>
      <c r="X266" s="39">
        <v>229.48000000000005</v>
      </c>
      <c r="Y266" s="39">
        <v>345.87</v>
      </c>
      <c r="Z266" s="39">
        <v>55.279999999999994</v>
      </c>
      <c r="AA266" s="39">
        <v>0.68</v>
      </c>
      <c r="AB266" s="39">
        <v>0</v>
      </c>
      <c r="AC266" s="39">
        <v>0.28999999999999998</v>
      </c>
      <c r="AD266" s="39">
        <v>0</v>
      </c>
      <c r="AE266" s="39">
        <v>118.88</v>
      </c>
      <c r="AF266" s="39">
        <v>-27.95</v>
      </c>
      <c r="AG266" s="39">
        <v>0</v>
      </c>
      <c r="AH266" s="40">
        <f t="shared" si="73"/>
        <v>1615.95</v>
      </c>
      <c r="AI266" s="41">
        <v>4.04</v>
      </c>
      <c r="AJ266" s="36">
        <v>0</v>
      </c>
      <c r="AK266" s="36">
        <v>0</v>
      </c>
      <c r="AL266" s="41">
        <v>0</v>
      </c>
      <c r="AM266" s="42">
        <f t="shared" si="74"/>
        <v>1619.99</v>
      </c>
    </row>
    <row r="267" spans="1:39" s="57" customFormat="1" hidden="1" outlineLevel="2" x14ac:dyDescent="0.2">
      <c r="A267" s="43" t="s">
        <v>874</v>
      </c>
      <c r="B267" s="43" t="s">
        <v>875</v>
      </c>
      <c r="C267" s="44" t="s">
        <v>929</v>
      </c>
      <c r="D267" s="44" t="s">
        <v>82</v>
      </c>
      <c r="E267" s="33" t="s">
        <v>934</v>
      </c>
      <c r="F267" s="45" t="s">
        <v>931</v>
      </c>
      <c r="G267" s="45" t="s">
        <v>935</v>
      </c>
      <c r="H267" s="44" t="s">
        <v>932</v>
      </c>
      <c r="I267" s="44" t="s">
        <v>70</v>
      </c>
      <c r="J267" s="44" t="s">
        <v>936</v>
      </c>
      <c r="K267" s="46"/>
      <c r="L267" s="36">
        <v>0</v>
      </c>
      <c r="M267" s="36">
        <v>0</v>
      </c>
      <c r="N267" s="37">
        <f t="shared" si="75"/>
        <v>0</v>
      </c>
      <c r="O267" s="39">
        <v>0</v>
      </c>
      <c r="P267" s="39">
        <v>0</v>
      </c>
      <c r="Q267" s="39">
        <v>0</v>
      </c>
      <c r="R267" s="39">
        <v>0</v>
      </c>
      <c r="S267" s="36">
        <v>0</v>
      </c>
      <c r="T267" s="39">
        <v>0</v>
      </c>
      <c r="U267" s="39">
        <v>0</v>
      </c>
      <c r="V267" s="39">
        <v>0</v>
      </c>
      <c r="W267" s="39">
        <v>0</v>
      </c>
      <c r="X267" s="39">
        <v>0</v>
      </c>
      <c r="Y267" s="39">
        <v>0</v>
      </c>
      <c r="Z267" s="39">
        <v>0</v>
      </c>
      <c r="AA267" s="39">
        <v>0</v>
      </c>
      <c r="AB267" s="39">
        <v>0</v>
      </c>
      <c r="AC267" s="39">
        <v>0</v>
      </c>
      <c r="AD267" s="39">
        <v>0</v>
      </c>
      <c r="AE267" s="39">
        <v>0</v>
      </c>
      <c r="AF267" s="39">
        <v>0</v>
      </c>
      <c r="AG267" s="39">
        <v>0</v>
      </c>
      <c r="AH267" s="40">
        <f t="shared" si="73"/>
        <v>0</v>
      </c>
      <c r="AI267" s="41">
        <v>0</v>
      </c>
      <c r="AJ267" s="36">
        <v>0</v>
      </c>
      <c r="AK267" s="36">
        <v>0</v>
      </c>
      <c r="AL267" s="41">
        <v>0</v>
      </c>
      <c r="AM267" s="42">
        <f t="shared" si="74"/>
        <v>0</v>
      </c>
    </row>
    <row r="268" spans="1:39" s="57" customFormat="1" hidden="1" outlineLevel="2" x14ac:dyDescent="0.2">
      <c r="A268" s="43" t="s">
        <v>874</v>
      </c>
      <c r="B268" s="43" t="s">
        <v>875</v>
      </c>
      <c r="C268" s="44" t="s">
        <v>929</v>
      </c>
      <c r="D268" s="44" t="s">
        <v>72</v>
      </c>
      <c r="E268" s="33" t="s">
        <v>937</v>
      </c>
      <c r="F268" s="45" t="s">
        <v>931</v>
      </c>
      <c r="G268" s="45" t="s">
        <v>74</v>
      </c>
      <c r="H268" s="44" t="s">
        <v>932</v>
      </c>
      <c r="I268" s="44" t="s">
        <v>70</v>
      </c>
      <c r="J268" s="44" t="s">
        <v>938</v>
      </c>
      <c r="K268" s="46"/>
      <c r="L268" s="36">
        <v>0</v>
      </c>
      <c r="M268" s="36">
        <v>0</v>
      </c>
      <c r="N268" s="37">
        <f t="shared" si="75"/>
        <v>0</v>
      </c>
      <c r="O268" s="39">
        <v>52140.450000000004</v>
      </c>
      <c r="P268" s="39">
        <v>46671.76</v>
      </c>
      <c r="Q268" s="39">
        <v>82.61</v>
      </c>
      <c r="R268" s="39">
        <v>119470.48999999999</v>
      </c>
      <c r="S268" s="36">
        <v>17189.030000000002</v>
      </c>
      <c r="T268" s="39">
        <v>192.76</v>
      </c>
      <c r="U268" s="39">
        <v>7596.79</v>
      </c>
      <c r="V268" s="39">
        <v>6357.3099999999995</v>
      </c>
      <c r="W268" s="39">
        <v>3733.54</v>
      </c>
      <c r="X268" s="39">
        <v>59838.87999999999</v>
      </c>
      <c r="Y268" s="39">
        <v>96161.66</v>
      </c>
      <c r="Z268" s="39">
        <v>15796.000000000002</v>
      </c>
      <c r="AA268" s="39">
        <v>192.76</v>
      </c>
      <c r="AB268" s="39">
        <v>791.73</v>
      </c>
      <c r="AC268" s="39">
        <v>82.6</v>
      </c>
      <c r="AD268" s="39">
        <v>0</v>
      </c>
      <c r="AE268" s="39">
        <v>33101.86</v>
      </c>
      <c r="AF268" s="39">
        <v>-7983.13</v>
      </c>
      <c r="AG268" s="39">
        <v>0</v>
      </c>
      <c r="AH268" s="40">
        <f t="shared" si="73"/>
        <v>451417.1</v>
      </c>
      <c r="AI268" s="41">
        <v>1138.92</v>
      </c>
      <c r="AJ268" s="36">
        <v>2616.9299999999998</v>
      </c>
      <c r="AK268" s="36">
        <v>390.52</v>
      </c>
      <c r="AL268" s="41">
        <v>0</v>
      </c>
      <c r="AM268" s="42">
        <f t="shared" si="74"/>
        <v>455563.47</v>
      </c>
    </row>
    <row r="269" spans="1:39" s="57" customFormat="1" hidden="1" outlineLevel="2" x14ac:dyDescent="0.2">
      <c r="A269" s="43" t="s">
        <v>874</v>
      </c>
      <c r="B269" s="43" t="s">
        <v>875</v>
      </c>
      <c r="C269" s="44" t="s">
        <v>929</v>
      </c>
      <c r="D269" s="44" t="s">
        <v>89</v>
      </c>
      <c r="E269" s="33" t="s">
        <v>939</v>
      </c>
      <c r="F269" s="45" t="s">
        <v>931</v>
      </c>
      <c r="G269" s="45" t="s">
        <v>940</v>
      </c>
      <c r="H269" s="44" t="s">
        <v>932</v>
      </c>
      <c r="I269" s="44" t="s">
        <v>70</v>
      </c>
      <c r="J269" s="44" t="s">
        <v>941</v>
      </c>
      <c r="K269" s="46"/>
      <c r="L269" s="36">
        <v>0</v>
      </c>
      <c r="M269" s="36">
        <v>0</v>
      </c>
      <c r="N269" s="37">
        <f t="shared" si="75"/>
        <v>0</v>
      </c>
      <c r="O269" s="39">
        <v>0</v>
      </c>
      <c r="P269" s="39">
        <v>0</v>
      </c>
      <c r="Q269" s="39">
        <v>0</v>
      </c>
      <c r="R269" s="39">
        <v>0</v>
      </c>
      <c r="S269" s="36">
        <v>0</v>
      </c>
      <c r="T269" s="39">
        <v>0</v>
      </c>
      <c r="U269" s="39">
        <v>0</v>
      </c>
      <c r="V269" s="39">
        <v>0</v>
      </c>
      <c r="W269" s="39">
        <v>0</v>
      </c>
      <c r="X269" s="39">
        <v>0</v>
      </c>
      <c r="Y269" s="39">
        <v>0</v>
      </c>
      <c r="Z269" s="39">
        <v>0</v>
      </c>
      <c r="AA269" s="39">
        <v>0</v>
      </c>
      <c r="AB269" s="39">
        <v>0</v>
      </c>
      <c r="AC269" s="39">
        <v>0</v>
      </c>
      <c r="AD269" s="39">
        <v>0</v>
      </c>
      <c r="AE269" s="39">
        <v>0</v>
      </c>
      <c r="AF269" s="39">
        <v>0</v>
      </c>
      <c r="AG269" s="39">
        <v>0</v>
      </c>
      <c r="AH269" s="40">
        <f t="shared" si="73"/>
        <v>0</v>
      </c>
      <c r="AI269" s="41">
        <v>0</v>
      </c>
      <c r="AJ269" s="36">
        <v>0</v>
      </c>
      <c r="AK269" s="36">
        <v>0</v>
      </c>
      <c r="AL269" s="41">
        <v>0</v>
      </c>
      <c r="AM269" s="42">
        <f t="shared" si="74"/>
        <v>0</v>
      </c>
    </row>
    <row r="270" spans="1:39" s="57" customFormat="1" hidden="1" outlineLevel="2" x14ac:dyDescent="0.2">
      <c r="A270" s="43" t="s">
        <v>874</v>
      </c>
      <c r="B270" s="43" t="s">
        <v>875</v>
      </c>
      <c r="C270" s="44" t="s">
        <v>942</v>
      </c>
      <c r="D270" s="44" t="s">
        <v>65</v>
      </c>
      <c r="E270" s="33" t="s">
        <v>943</v>
      </c>
      <c r="F270" s="45" t="s">
        <v>944</v>
      </c>
      <c r="G270" s="45" t="s">
        <v>68</v>
      </c>
      <c r="H270" s="44" t="s">
        <v>945</v>
      </c>
      <c r="I270" s="44" t="s">
        <v>70</v>
      </c>
      <c r="J270" s="44" t="s">
        <v>946</v>
      </c>
      <c r="K270" s="46"/>
      <c r="L270" s="36">
        <v>0</v>
      </c>
      <c r="M270" s="36">
        <v>0</v>
      </c>
      <c r="N270" s="37">
        <f t="shared" si="75"/>
        <v>0</v>
      </c>
      <c r="O270" s="39">
        <v>517.41999999999996</v>
      </c>
      <c r="P270" s="39">
        <v>367.41</v>
      </c>
      <c r="Q270" s="39">
        <v>6.21</v>
      </c>
      <c r="R270" s="39">
        <v>2655.61</v>
      </c>
      <c r="S270" s="36">
        <v>152.46</v>
      </c>
      <c r="T270" s="39">
        <v>14.48</v>
      </c>
      <c r="U270" s="39">
        <v>30.410000000000004</v>
      </c>
      <c r="V270" s="39">
        <v>125</v>
      </c>
      <c r="W270" s="39">
        <v>114.69</v>
      </c>
      <c r="X270" s="39">
        <v>442.42999999999995</v>
      </c>
      <c r="Y270" s="39">
        <v>2521.04</v>
      </c>
      <c r="Z270" s="39">
        <v>172.35</v>
      </c>
      <c r="AA270" s="39">
        <v>14.48</v>
      </c>
      <c r="AB270" s="39">
        <v>-12.89</v>
      </c>
      <c r="AC270" s="39">
        <v>6.21</v>
      </c>
      <c r="AD270" s="39">
        <v>0</v>
      </c>
      <c r="AE270" s="39">
        <v>119.19</v>
      </c>
      <c r="AF270" s="39">
        <v>-36.900000000000006</v>
      </c>
      <c r="AG270" s="39">
        <v>0</v>
      </c>
      <c r="AH270" s="40">
        <f t="shared" si="73"/>
        <v>7209.5999999999995</v>
      </c>
      <c r="AI270" s="41">
        <v>17.939999999999998</v>
      </c>
      <c r="AJ270" s="36">
        <v>0</v>
      </c>
      <c r="AK270" s="36">
        <v>0</v>
      </c>
      <c r="AL270" s="41">
        <v>12.89</v>
      </c>
      <c r="AM270" s="42">
        <f t="shared" si="74"/>
        <v>7240.4299999999994</v>
      </c>
    </row>
    <row r="271" spans="1:39" s="57" customFormat="1" hidden="1" outlineLevel="2" x14ac:dyDescent="0.2">
      <c r="A271" s="43" t="s">
        <v>874</v>
      </c>
      <c r="B271" s="43" t="s">
        <v>875</v>
      </c>
      <c r="C271" s="44" t="s">
        <v>942</v>
      </c>
      <c r="D271" s="44" t="s">
        <v>72</v>
      </c>
      <c r="E271" s="33" t="s">
        <v>947</v>
      </c>
      <c r="F271" s="45" t="s">
        <v>944</v>
      </c>
      <c r="G271" s="45" t="s">
        <v>74</v>
      </c>
      <c r="H271" s="44" t="s">
        <v>945</v>
      </c>
      <c r="I271" s="44" t="s">
        <v>70</v>
      </c>
      <c r="J271" s="44" t="s">
        <v>948</v>
      </c>
      <c r="K271" s="46"/>
      <c r="L271" s="36">
        <v>0</v>
      </c>
      <c r="M271" s="36">
        <v>0</v>
      </c>
      <c r="N271" s="37">
        <f t="shared" si="75"/>
        <v>0</v>
      </c>
      <c r="O271" s="39">
        <v>146233.97000000003</v>
      </c>
      <c r="P271" s="39">
        <v>104971.66</v>
      </c>
      <c r="Q271" s="39">
        <v>1769.0900000000004</v>
      </c>
      <c r="R271" s="39">
        <v>758747.51</v>
      </c>
      <c r="S271" s="36">
        <v>43552.840000000004</v>
      </c>
      <c r="T271" s="39">
        <v>4127.6499999999996</v>
      </c>
      <c r="U271" s="39">
        <v>8689.2099999999991</v>
      </c>
      <c r="V271" s="39">
        <v>53055.49</v>
      </c>
      <c r="W271" s="39">
        <v>32768.240000000005</v>
      </c>
      <c r="X271" s="39">
        <v>126182.34000000001</v>
      </c>
      <c r="Y271" s="39">
        <v>708661.5</v>
      </c>
      <c r="Z271" s="39">
        <v>49245.780000000006</v>
      </c>
      <c r="AA271" s="39">
        <v>4127.6499999999996</v>
      </c>
      <c r="AB271" s="39">
        <v>10612.73</v>
      </c>
      <c r="AC271" s="39">
        <v>1768.9200000000003</v>
      </c>
      <c r="AD271" s="39">
        <v>0</v>
      </c>
      <c r="AE271" s="39">
        <v>33990.33</v>
      </c>
      <c r="AF271" s="39">
        <v>-10537.64</v>
      </c>
      <c r="AG271" s="39">
        <v>0</v>
      </c>
      <c r="AH271" s="40">
        <f t="shared" si="73"/>
        <v>2077967.27</v>
      </c>
      <c r="AI271" s="41">
        <v>5135.8100000000004</v>
      </c>
      <c r="AJ271" s="36">
        <v>11635.05</v>
      </c>
      <c r="AK271" s="36">
        <v>2372.19</v>
      </c>
      <c r="AL271" s="41">
        <v>3127.16</v>
      </c>
      <c r="AM271" s="42">
        <f t="shared" si="74"/>
        <v>2100237.48</v>
      </c>
    </row>
    <row r="272" spans="1:39" s="57" customFormat="1" outlineLevel="1" collapsed="1" x14ac:dyDescent="0.2">
      <c r="A272" s="47" t="s">
        <v>949</v>
      </c>
      <c r="B272" s="47"/>
      <c r="C272" s="49"/>
      <c r="D272" s="49"/>
      <c r="E272" s="50"/>
      <c r="F272" s="51"/>
      <c r="G272" s="51"/>
      <c r="H272" s="49"/>
      <c r="I272" s="49"/>
      <c r="J272" s="49"/>
      <c r="K272" s="52">
        <f t="shared" ref="K272:AM272" si="76">SUBTOTAL(9,K250:K271)</f>
        <v>0</v>
      </c>
      <c r="L272" s="58">
        <f t="shared" si="76"/>
        <v>0</v>
      </c>
      <c r="M272" s="58">
        <f t="shared" si="76"/>
        <v>0</v>
      </c>
      <c r="N272" s="58">
        <f t="shared" si="76"/>
        <v>0</v>
      </c>
      <c r="O272" s="40">
        <f t="shared" si="76"/>
        <v>1407575.25</v>
      </c>
      <c r="P272" s="54">
        <f t="shared" si="76"/>
        <v>770103.13000000012</v>
      </c>
      <c r="Q272" s="54">
        <f t="shared" si="76"/>
        <v>10575.870000000003</v>
      </c>
      <c r="R272" s="55">
        <f t="shared" si="76"/>
        <v>3253614.0599999996</v>
      </c>
      <c r="S272" s="40">
        <f t="shared" si="76"/>
        <v>539332.41</v>
      </c>
      <c r="T272" s="40">
        <f t="shared" si="76"/>
        <v>24675.809999999998</v>
      </c>
      <c r="U272" s="40">
        <f t="shared" si="76"/>
        <v>51973.83</v>
      </c>
      <c r="V272" s="40">
        <f t="shared" si="76"/>
        <v>173305.3</v>
      </c>
      <c r="W272" s="40">
        <f t="shared" si="76"/>
        <v>103136.98999999999</v>
      </c>
      <c r="X272" s="40">
        <f t="shared" si="76"/>
        <v>918496.7</v>
      </c>
      <c r="Y272" s="40">
        <f t="shared" si="76"/>
        <v>2902540.0700000003</v>
      </c>
      <c r="Z272" s="40">
        <f t="shared" si="76"/>
        <v>259213.71</v>
      </c>
      <c r="AA272" s="40">
        <f t="shared" si="76"/>
        <v>24675.809999999998</v>
      </c>
      <c r="AB272" s="40">
        <f t="shared" si="76"/>
        <v>58861.020000000004</v>
      </c>
      <c r="AC272" s="40">
        <f t="shared" si="76"/>
        <v>10574.900000000001</v>
      </c>
      <c r="AD272" s="40">
        <f t="shared" si="76"/>
        <v>0</v>
      </c>
      <c r="AE272" s="40">
        <f t="shared" si="76"/>
        <v>161439.35999999999</v>
      </c>
      <c r="AF272" s="40">
        <f t="shared" si="76"/>
        <v>-28397.73</v>
      </c>
      <c r="AG272" s="40">
        <f t="shared" si="76"/>
        <v>0</v>
      </c>
      <c r="AH272" s="40">
        <f t="shared" si="76"/>
        <v>10641696.489999998</v>
      </c>
      <c r="AI272" s="56">
        <f t="shared" si="76"/>
        <v>26743.960000000006</v>
      </c>
      <c r="AJ272" s="40">
        <f t="shared" si="76"/>
        <v>65737.62</v>
      </c>
      <c r="AK272" s="40">
        <f t="shared" si="76"/>
        <v>12291.17</v>
      </c>
      <c r="AL272" s="40">
        <f t="shared" si="76"/>
        <v>6234.1299999999992</v>
      </c>
      <c r="AM272" s="42">
        <f t="shared" si="76"/>
        <v>10752703.369999999</v>
      </c>
    </row>
    <row r="273" spans="1:39" s="57" customFormat="1" hidden="1" outlineLevel="2" x14ac:dyDescent="0.2">
      <c r="A273" s="43" t="s">
        <v>950</v>
      </c>
      <c r="B273" s="43" t="s">
        <v>951</v>
      </c>
      <c r="C273" s="44" t="s">
        <v>952</v>
      </c>
      <c r="D273" s="44" t="s">
        <v>65</v>
      </c>
      <c r="E273" s="33" t="s">
        <v>953</v>
      </c>
      <c r="F273" s="45" t="s">
        <v>954</v>
      </c>
      <c r="G273" s="45" t="s">
        <v>79</v>
      </c>
      <c r="H273" s="44" t="s">
        <v>955</v>
      </c>
      <c r="I273" s="44" t="s">
        <v>70</v>
      </c>
      <c r="J273" s="44" t="s">
        <v>956</v>
      </c>
      <c r="K273" s="46"/>
      <c r="L273" s="36">
        <v>0</v>
      </c>
      <c r="M273" s="36">
        <v>0</v>
      </c>
      <c r="N273" s="37">
        <f>L273+M273</f>
        <v>0</v>
      </c>
      <c r="O273" s="39">
        <v>0</v>
      </c>
      <c r="P273" s="39">
        <v>0</v>
      </c>
      <c r="Q273" s="39">
        <v>0</v>
      </c>
      <c r="R273" s="39">
        <v>0</v>
      </c>
      <c r="S273" s="36">
        <v>0</v>
      </c>
      <c r="T273" s="39">
        <v>0</v>
      </c>
      <c r="U273" s="39">
        <v>0</v>
      </c>
      <c r="V273" s="39">
        <v>0</v>
      </c>
      <c r="W273" s="39">
        <v>0</v>
      </c>
      <c r="X273" s="39">
        <v>0</v>
      </c>
      <c r="Y273" s="39">
        <v>0</v>
      </c>
      <c r="Z273" s="39">
        <v>0</v>
      </c>
      <c r="AA273" s="39">
        <v>0</v>
      </c>
      <c r="AB273" s="39">
        <v>0</v>
      </c>
      <c r="AC273" s="39">
        <v>0</v>
      </c>
      <c r="AD273" s="39">
        <v>0</v>
      </c>
      <c r="AE273" s="39">
        <v>0</v>
      </c>
      <c r="AF273" s="39">
        <v>0</v>
      </c>
      <c r="AG273" s="39">
        <v>0</v>
      </c>
      <c r="AH273" s="40">
        <f t="shared" ref="AH273:AH278" si="77">SUM(N273:AG273)</f>
        <v>0</v>
      </c>
      <c r="AI273" s="41">
        <v>0</v>
      </c>
      <c r="AJ273" s="36">
        <v>0</v>
      </c>
      <c r="AK273" s="36">
        <v>0</v>
      </c>
      <c r="AL273" s="41">
        <v>0</v>
      </c>
      <c r="AM273" s="42">
        <f t="shared" ref="AM273:AM278" si="78">SUM(AH273:AL273)</f>
        <v>0</v>
      </c>
    </row>
    <row r="274" spans="1:39" s="57" customFormat="1" hidden="1" outlineLevel="2" x14ac:dyDescent="0.2">
      <c r="A274" s="43" t="s">
        <v>950</v>
      </c>
      <c r="B274" s="43" t="s">
        <v>951</v>
      </c>
      <c r="C274" s="44" t="s">
        <v>952</v>
      </c>
      <c r="D274" s="44" t="s">
        <v>82</v>
      </c>
      <c r="E274" s="33" t="s">
        <v>957</v>
      </c>
      <c r="F274" s="45" t="s">
        <v>954</v>
      </c>
      <c r="G274" s="45" t="s">
        <v>958</v>
      </c>
      <c r="H274" s="44" t="s">
        <v>955</v>
      </c>
      <c r="I274" s="44" t="s">
        <v>70</v>
      </c>
      <c r="J274" s="44" t="s">
        <v>959</v>
      </c>
      <c r="K274" s="46"/>
      <c r="L274" s="36">
        <v>0</v>
      </c>
      <c r="M274" s="36">
        <v>0</v>
      </c>
      <c r="N274" s="37">
        <f t="shared" ref="N274:N278" si="79">L274+M274</f>
        <v>0</v>
      </c>
      <c r="O274" s="39">
        <v>0</v>
      </c>
      <c r="P274" s="39">
        <v>0</v>
      </c>
      <c r="Q274" s="39">
        <v>0</v>
      </c>
      <c r="R274" s="39">
        <v>0</v>
      </c>
      <c r="S274" s="36">
        <v>0</v>
      </c>
      <c r="T274" s="39">
        <v>0</v>
      </c>
      <c r="U274" s="39">
        <v>0</v>
      </c>
      <c r="V274" s="39">
        <v>0</v>
      </c>
      <c r="W274" s="39">
        <v>0</v>
      </c>
      <c r="X274" s="39">
        <v>0</v>
      </c>
      <c r="Y274" s="39">
        <v>0</v>
      </c>
      <c r="Z274" s="39">
        <v>0</v>
      </c>
      <c r="AA274" s="39">
        <v>0</v>
      </c>
      <c r="AB274" s="39">
        <v>0</v>
      </c>
      <c r="AC274" s="39">
        <v>0</v>
      </c>
      <c r="AD274" s="39">
        <v>0</v>
      </c>
      <c r="AE274" s="39">
        <v>0</v>
      </c>
      <c r="AF274" s="39">
        <v>0</v>
      </c>
      <c r="AG274" s="39">
        <v>0</v>
      </c>
      <c r="AH274" s="40">
        <f t="shared" si="77"/>
        <v>0</v>
      </c>
      <c r="AI274" s="41">
        <v>0</v>
      </c>
      <c r="AJ274" s="36">
        <v>0</v>
      </c>
      <c r="AK274" s="36">
        <v>0</v>
      </c>
      <c r="AL274" s="41">
        <v>0</v>
      </c>
      <c r="AM274" s="42">
        <f t="shared" si="78"/>
        <v>0</v>
      </c>
    </row>
    <row r="275" spans="1:39" s="57" customFormat="1" hidden="1" outlineLevel="2" x14ac:dyDescent="0.2">
      <c r="A275" s="43" t="s">
        <v>950</v>
      </c>
      <c r="B275" s="43" t="s">
        <v>951</v>
      </c>
      <c r="C275" s="44" t="s">
        <v>952</v>
      </c>
      <c r="D275" s="44" t="s">
        <v>72</v>
      </c>
      <c r="E275" s="33" t="s">
        <v>960</v>
      </c>
      <c r="F275" s="45" t="s">
        <v>954</v>
      </c>
      <c r="G275" s="45" t="s">
        <v>87</v>
      </c>
      <c r="H275" s="44" t="s">
        <v>955</v>
      </c>
      <c r="I275" s="44" t="s">
        <v>70</v>
      </c>
      <c r="J275" s="44" t="s">
        <v>961</v>
      </c>
      <c r="K275" s="46"/>
      <c r="L275" s="36">
        <v>0</v>
      </c>
      <c r="M275" s="36">
        <v>4367.25</v>
      </c>
      <c r="N275" s="37">
        <f t="shared" si="79"/>
        <v>4367.25</v>
      </c>
      <c r="O275" s="39">
        <v>2514723.7799999993</v>
      </c>
      <c r="P275" s="39">
        <v>301996.28000000003</v>
      </c>
      <c r="Q275" s="39">
        <v>4127.0400000000009</v>
      </c>
      <c r="R275" s="39">
        <v>1572869.2899999998</v>
      </c>
      <c r="S275" s="36">
        <v>125171.66</v>
      </c>
      <c r="T275" s="39">
        <v>9629.3099999999977</v>
      </c>
      <c r="U275" s="39">
        <v>11199.84</v>
      </c>
      <c r="V275" s="39">
        <v>186594.53</v>
      </c>
      <c r="W275" s="39">
        <v>77739.600000000006</v>
      </c>
      <c r="X275" s="39">
        <v>551526.84000000008</v>
      </c>
      <c r="Y275" s="39">
        <v>1830748.5600000005</v>
      </c>
      <c r="Z275" s="39">
        <v>110051.44999999998</v>
      </c>
      <c r="AA275" s="39">
        <v>9629.3099999999977</v>
      </c>
      <c r="AB275" s="39">
        <v>134827.52000000002</v>
      </c>
      <c r="AC275" s="39">
        <v>4126.6499999999996</v>
      </c>
      <c r="AD275" s="39">
        <v>0</v>
      </c>
      <c r="AE275" s="39">
        <v>108056.54000000001</v>
      </c>
      <c r="AF275" s="39">
        <v>289.58999999999997</v>
      </c>
      <c r="AG275" s="39">
        <v>0</v>
      </c>
      <c r="AH275" s="40">
        <f t="shared" si="77"/>
        <v>7557675.04</v>
      </c>
      <c r="AI275" s="41">
        <v>19099.510000000002</v>
      </c>
      <c r="AJ275" s="36">
        <v>56602.21</v>
      </c>
      <c r="AK275" s="36">
        <v>6400.2</v>
      </c>
      <c r="AL275" s="41">
        <v>0</v>
      </c>
      <c r="AM275" s="42">
        <f t="shared" si="78"/>
        <v>7639776.96</v>
      </c>
    </row>
    <row r="276" spans="1:39" s="57" customFormat="1" hidden="1" outlineLevel="2" x14ac:dyDescent="0.2">
      <c r="A276" s="43" t="s">
        <v>950</v>
      </c>
      <c r="B276" s="43" t="s">
        <v>951</v>
      </c>
      <c r="C276" s="44" t="s">
        <v>952</v>
      </c>
      <c r="D276" s="44" t="s">
        <v>89</v>
      </c>
      <c r="E276" s="33" t="s">
        <v>962</v>
      </c>
      <c r="F276" s="45" t="s">
        <v>954</v>
      </c>
      <c r="G276" s="45" t="s">
        <v>963</v>
      </c>
      <c r="H276" s="44" t="s">
        <v>955</v>
      </c>
      <c r="I276" s="44" t="s">
        <v>70</v>
      </c>
      <c r="J276" s="44" t="s">
        <v>964</v>
      </c>
      <c r="K276" s="46"/>
      <c r="L276" s="36">
        <v>0</v>
      </c>
      <c r="M276" s="36">
        <v>0</v>
      </c>
      <c r="N276" s="37">
        <f t="shared" si="79"/>
        <v>0</v>
      </c>
      <c r="O276" s="39">
        <v>374870.93999999994</v>
      </c>
      <c r="P276" s="39">
        <v>157978.19</v>
      </c>
      <c r="Q276" s="39">
        <v>0</v>
      </c>
      <c r="R276" s="39">
        <v>497200.73</v>
      </c>
      <c r="S276" s="36">
        <v>61695.95</v>
      </c>
      <c r="T276" s="39">
        <v>0</v>
      </c>
      <c r="U276" s="39">
        <v>35930.18</v>
      </c>
      <c r="V276" s="39">
        <v>59960.72</v>
      </c>
      <c r="W276" s="39">
        <v>0</v>
      </c>
      <c r="X276" s="39">
        <v>134044.09</v>
      </c>
      <c r="Y276" s="39">
        <v>415893.38999999996</v>
      </c>
      <c r="Z276" s="39">
        <v>45958.86</v>
      </c>
      <c r="AA276" s="39">
        <v>0</v>
      </c>
      <c r="AB276" s="39">
        <v>4370.57</v>
      </c>
      <c r="AC276" s="39">
        <v>0</v>
      </c>
      <c r="AD276" s="39">
        <v>0</v>
      </c>
      <c r="AE276" s="39">
        <v>21306.73</v>
      </c>
      <c r="AF276" s="39">
        <v>1.76</v>
      </c>
      <c r="AG276" s="39">
        <v>0</v>
      </c>
      <c r="AH276" s="40">
        <f t="shared" si="77"/>
        <v>1809212.1099999999</v>
      </c>
      <c r="AI276" s="41">
        <v>4571.84</v>
      </c>
      <c r="AJ276" s="36">
        <v>12703.09</v>
      </c>
      <c r="AK276" s="36">
        <v>2245.23</v>
      </c>
      <c r="AL276" s="41">
        <v>0</v>
      </c>
      <c r="AM276" s="42">
        <f t="shared" si="78"/>
        <v>1828732.27</v>
      </c>
    </row>
    <row r="277" spans="1:39" s="57" customFormat="1" hidden="1" outlineLevel="2" x14ac:dyDescent="0.2">
      <c r="A277" s="43" t="s">
        <v>950</v>
      </c>
      <c r="B277" s="43" t="s">
        <v>951</v>
      </c>
      <c r="C277" s="44" t="s">
        <v>965</v>
      </c>
      <c r="D277" s="44" t="s">
        <v>65</v>
      </c>
      <c r="E277" s="33" t="s">
        <v>966</v>
      </c>
      <c r="F277" s="45" t="s">
        <v>967</v>
      </c>
      <c r="G277" s="45" t="s">
        <v>68</v>
      </c>
      <c r="H277" s="44" t="s">
        <v>968</v>
      </c>
      <c r="I277" s="44" t="s">
        <v>70</v>
      </c>
      <c r="J277" s="44" t="s">
        <v>969</v>
      </c>
      <c r="K277" s="46"/>
      <c r="L277" s="36">
        <v>0</v>
      </c>
      <c r="M277" s="36">
        <v>0</v>
      </c>
      <c r="N277" s="37">
        <f t="shared" si="79"/>
        <v>0</v>
      </c>
      <c r="O277" s="39">
        <v>0</v>
      </c>
      <c r="P277" s="39">
        <v>0</v>
      </c>
      <c r="Q277" s="39">
        <v>0</v>
      </c>
      <c r="R277" s="39">
        <v>0</v>
      </c>
      <c r="S277" s="36">
        <v>0</v>
      </c>
      <c r="T277" s="39">
        <v>0</v>
      </c>
      <c r="U277" s="39">
        <v>0</v>
      </c>
      <c r="V277" s="39">
        <v>0</v>
      </c>
      <c r="W277" s="39">
        <v>0</v>
      </c>
      <c r="X277" s="39">
        <v>0</v>
      </c>
      <c r="Y277" s="39">
        <v>0</v>
      </c>
      <c r="Z277" s="39">
        <v>0</v>
      </c>
      <c r="AA277" s="39">
        <v>0</v>
      </c>
      <c r="AB277" s="39">
        <v>0</v>
      </c>
      <c r="AC277" s="39">
        <v>0</v>
      </c>
      <c r="AD277" s="39">
        <v>0</v>
      </c>
      <c r="AE277" s="39">
        <v>0</v>
      </c>
      <c r="AF277" s="39">
        <v>0</v>
      </c>
      <c r="AG277" s="39">
        <v>0</v>
      </c>
      <c r="AH277" s="40">
        <f t="shared" si="77"/>
        <v>0</v>
      </c>
      <c r="AI277" s="41">
        <v>0</v>
      </c>
      <c r="AJ277" s="36">
        <v>0</v>
      </c>
      <c r="AK277" s="36">
        <v>0</v>
      </c>
      <c r="AL277" s="41">
        <v>0</v>
      </c>
      <c r="AM277" s="42">
        <f t="shared" si="78"/>
        <v>0</v>
      </c>
    </row>
    <row r="278" spans="1:39" s="57" customFormat="1" hidden="1" outlineLevel="2" x14ac:dyDescent="0.2">
      <c r="A278" s="43" t="s">
        <v>950</v>
      </c>
      <c r="B278" s="43" t="s">
        <v>951</v>
      </c>
      <c r="C278" s="44" t="s">
        <v>965</v>
      </c>
      <c r="D278" s="44" t="s">
        <v>72</v>
      </c>
      <c r="E278" s="33" t="s">
        <v>970</v>
      </c>
      <c r="F278" s="45" t="s">
        <v>967</v>
      </c>
      <c r="G278" s="45" t="s">
        <v>74</v>
      </c>
      <c r="H278" s="44" t="s">
        <v>968</v>
      </c>
      <c r="I278" s="44" t="s">
        <v>70</v>
      </c>
      <c r="J278" s="44" t="s">
        <v>971</v>
      </c>
      <c r="K278" s="46"/>
      <c r="L278" s="36">
        <v>0</v>
      </c>
      <c r="M278" s="36">
        <v>0</v>
      </c>
      <c r="N278" s="37">
        <f t="shared" si="79"/>
        <v>0</v>
      </c>
      <c r="O278" s="39">
        <v>42838.62</v>
      </c>
      <c r="P278" s="39">
        <v>63286.96</v>
      </c>
      <c r="Q278" s="39">
        <v>120.78999999999999</v>
      </c>
      <c r="R278" s="39">
        <v>52131.399999999994</v>
      </c>
      <c r="S278" s="36">
        <v>10743.26</v>
      </c>
      <c r="T278" s="39">
        <v>281.83</v>
      </c>
      <c r="U278" s="39">
        <v>6301.58</v>
      </c>
      <c r="V278" s="39">
        <v>5854.42</v>
      </c>
      <c r="W278" s="39">
        <v>4615.08</v>
      </c>
      <c r="X278" s="39">
        <v>20663.21</v>
      </c>
      <c r="Y278" s="39">
        <v>39453.340000000004</v>
      </c>
      <c r="Z278" s="39">
        <v>8842.9299999999967</v>
      </c>
      <c r="AA278" s="39">
        <v>281.83</v>
      </c>
      <c r="AB278" s="39">
        <v>1929.4199999999996</v>
      </c>
      <c r="AC278" s="39">
        <v>120.77999999999999</v>
      </c>
      <c r="AD278" s="39">
        <v>406.38</v>
      </c>
      <c r="AE278" s="39">
        <v>4477.59</v>
      </c>
      <c r="AF278" s="39">
        <v>-2640.2799999999997</v>
      </c>
      <c r="AG278" s="39">
        <v>0</v>
      </c>
      <c r="AH278" s="40">
        <f t="shared" si="77"/>
        <v>259709.13999999998</v>
      </c>
      <c r="AI278" s="41">
        <v>647.6</v>
      </c>
      <c r="AJ278" s="36">
        <v>1610.81</v>
      </c>
      <c r="AK278" s="36">
        <v>205.5</v>
      </c>
      <c r="AL278" s="41">
        <v>0</v>
      </c>
      <c r="AM278" s="42">
        <f t="shared" si="78"/>
        <v>262173.05</v>
      </c>
    </row>
    <row r="279" spans="1:39" s="57" customFormat="1" outlineLevel="1" collapsed="1" x14ac:dyDescent="0.2">
      <c r="A279" s="47" t="s">
        <v>972</v>
      </c>
      <c r="B279" s="47"/>
      <c r="C279" s="49"/>
      <c r="D279" s="49"/>
      <c r="E279" s="50"/>
      <c r="F279" s="51"/>
      <c r="G279" s="51"/>
      <c r="H279" s="49"/>
      <c r="I279" s="49"/>
      <c r="J279" s="49"/>
      <c r="K279" s="52">
        <f t="shared" ref="K279:AM279" si="80">SUBTOTAL(9,K273:K278)</f>
        <v>0</v>
      </c>
      <c r="L279" s="58">
        <f t="shared" si="80"/>
        <v>0</v>
      </c>
      <c r="M279" s="58">
        <f t="shared" si="80"/>
        <v>4367.25</v>
      </c>
      <c r="N279" s="58">
        <f t="shared" si="80"/>
        <v>4367.25</v>
      </c>
      <c r="O279" s="40">
        <f t="shared" si="80"/>
        <v>2932433.3399999994</v>
      </c>
      <c r="P279" s="54">
        <f t="shared" si="80"/>
        <v>523261.43000000005</v>
      </c>
      <c r="Q279" s="54">
        <f t="shared" si="80"/>
        <v>4247.8300000000008</v>
      </c>
      <c r="R279" s="55">
        <f t="shared" si="80"/>
        <v>2122201.42</v>
      </c>
      <c r="S279" s="40">
        <f t="shared" si="80"/>
        <v>197610.87</v>
      </c>
      <c r="T279" s="40">
        <f t="shared" si="80"/>
        <v>9911.1399999999976</v>
      </c>
      <c r="U279" s="40">
        <f t="shared" si="80"/>
        <v>53431.600000000006</v>
      </c>
      <c r="V279" s="40">
        <f t="shared" si="80"/>
        <v>252409.67</v>
      </c>
      <c r="W279" s="40">
        <f t="shared" si="80"/>
        <v>82354.680000000008</v>
      </c>
      <c r="X279" s="40">
        <f t="shared" si="80"/>
        <v>706234.14</v>
      </c>
      <c r="Y279" s="40">
        <f t="shared" si="80"/>
        <v>2286095.2900000005</v>
      </c>
      <c r="Z279" s="40">
        <f t="shared" si="80"/>
        <v>164853.24</v>
      </c>
      <c r="AA279" s="40">
        <f t="shared" si="80"/>
        <v>9911.1399999999976</v>
      </c>
      <c r="AB279" s="40">
        <f t="shared" si="80"/>
        <v>141127.51000000004</v>
      </c>
      <c r="AC279" s="40">
        <f t="shared" si="80"/>
        <v>4247.4299999999994</v>
      </c>
      <c r="AD279" s="40">
        <f t="shared" si="80"/>
        <v>406.38</v>
      </c>
      <c r="AE279" s="40">
        <f t="shared" si="80"/>
        <v>133840.86000000002</v>
      </c>
      <c r="AF279" s="40">
        <f t="shared" si="80"/>
        <v>-2348.9299999999998</v>
      </c>
      <c r="AG279" s="40">
        <f t="shared" si="80"/>
        <v>0</v>
      </c>
      <c r="AH279" s="40">
        <f t="shared" si="80"/>
        <v>9626596.290000001</v>
      </c>
      <c r="AI279" s="56">
        <f t="shared" si="80"/>
        <v>24318.95</v>
      </c>
      <c r="AJ279" s="40">
        <f t="shared" si="80"/>
        <v>70916.11</v>
      </c>
      <c r="AK279" s="40">
        <f t="shared" si="80"/>
        <v>8850.93</v>
      </c>
      <c r="AL279" s="40">
        <f t="shared" si="80"/>
        <v>0</v>
      </c>
      <c r="AM279" s="42">
        <f t="shared" si="80"/>
        <v>9730682.2800000012</v>
      </c>
    </row>
    <row r="280" spans="1:39" s="57" customFormat="1" hidden="1" outlineLevel="2" x14ac:dyDescent="0.2">
      <c r="A280" s="43" t="s">
        <v>973</v>
      </c>
      <c r="B280" s="43" t="s">
        <v>974</v>
      </c>
      <c r="C280" s="44" t="s">
        <v>975</v>
      </c>
      <c r="D280" s="44" t="s">
        <v>65</v>
      </c>
      <c r="E280" s="33" t="s">
        <v>976</v>
      </c>
      <c r="F280" s="45" t="s">
        <v>977</v>
      </c>
      <c r="G280" s="45" t="s">
        <v>521</v>
      </c>
      <c r="H280" s="44" t="s">
        <v>978</v>
      </c>
      <c r="I280" s="44" t="s">
        <v>70</v>
      </c>
      <c r="J280" s="44" t="s">
        <v>979</v>
      </c>
      <c r="K280" s="46"/>
      <c r="L280" s="36">
        <v>0</v>
      </c>
      <c r="M280" s="36">
        <v>0</v>
      </c>
      <c r="N280" s="37">
        <f>L280+M280</f>
        <v>0</v>
      </c>
      <c r="O280" s="39">
        <v>45.86</v>
      </c>
      <c r="P280" s="39">
        <v>0</v>
      </c>
      <c r="Q280" s="39">
        <v>0</v>
      </c>
      <c r="R280" s="39">
        <v>340.62</v>
      </c>
      <c r="S280" s="36">
        <v>0</v>
      </c>
      <c r="T280" s="39">
        <v>0</v>
      </c>
      <c r="U280" s="39">
        <v>225.77</v>
      </c>
      <c r="V280" s="39">
        <v>0</v>
      </c>
      <c r="W280" s="39">
        <v>14.67</v>
      </c>
      <c r="X280" s="39">
        <v>72.75</v>
      </c>
      <c r="Y280" s="39">
        <v>232.98000000000002</v>
      </c>
      <c r="Z280" s="39">
        <v>0</v>
      </c>
      <c r="AA280" s="39">
        <v>0</v>
      </c>
      <c r="AB280" s="39">
        <v>0</v>
      </c>
      <c r="AC280" s="39">
        <v>0</v>
      </c>
      <c r="AD280" s="39">
        <v>0</v>
      </c>
      <c r="AE280" s="39">
        <v>0</v>
      </c>
      <c r="AF280" s="39">
        <v>0</v>
      </c>
      <c r="AG280" s="39">
        <v>0</v>
      </c>
      <c r="AH280" s="40">
        <f t="shared" ref="AH280:AH285" si="81">SUM(N280:AG280)</f>
        <v>932.65</v>
      </c>
      <c r="AI280" s="41">
        <v>2.33</v>
      </c>
      <c r="AJ280" s="36">
        <v>0</v>
      </c>
      <c r="AK280" s="36">
        <v>0</v>
      </c>
      <c r="AL280" s="41">
        <v>0</v>
      </c>
      <c r="AM280" s="42">
        <f t="shared" ref="AM280:AM285" si="82">SUM(AH280:AL280)</f>
        <v>934.98</v>
      </c>
    </row>
    <row r="281" spans="1:39" s="57" customFormat="1" hidden="1" outlineLevel="2" x14ac:dyDescent="0.2">
      <c r="A281" s="43" t="s">
        <v>973</v>
      </c>
      <c r="B281" s="43" t="s">
        <v>974</v>
      </c>
      <c r="C281" s="44" t="s">
        <v>975</v>
      </c>
      <c r="D281" s="44" t="s">
        <v>82</v>
      </c>
      <c r="E281" s="33" t="s">
        <v>980</v>
      </c>
      <c r="F281" s="45" t="s">
        <v>977</v>
      </c>
      <c r="G281" s="45" t="s">
        <v>376</v>
      </c>
      <c r="H281" s="44" t="s">
        <v>978</v>
      </c>
      <c r="I281" s="44" t="s">
        <v>70</v>
      </c>
      <c r="J281" s="44" t="s">
        <v>981</v>
      </c>
      <c r="K281" s="46"/>
      <c r="L281" s="36">
        <v>0</v>
      </c>
      <c r="M281" s="36">
        <v>0</v>
      </c>
      <c r="N281" s="37">
        <f t="shared" ref="N281:N285" si="83">L281+M281</f>
        <v>0</v>
      </c>
      <c r="O281" s="39">
        <v>0</v>
      </c>
      <c r="P281" s="39">
        <v>0</v>
      </c>
      <c r="Q281" s="39">
        <v>0</v>
      </c>
      <c r="R281" s="39">
        <v>0</v>
      </c>
      <c r="S281" s="36">
        <v>0</v>
      </c>
      <c r="T281" s="39">
        <v>0</v>
      </c>
      <c r="U281" s="39">
        <v>0</v>
      </c>
      <c r="V281" s="39">
        <v>0</v>
      </c>
      <c r="W281" s="39">
        <v>0</v>
      </c>
      <c r="X281" s="39">
        <v>0</v>
      </c>
      <c r="Y281" s="39">
        <v>0</v>
      </c>
      <c r="Z281" s="39">
        <v>0</v>
      </c>
      <c r="AA281" s="39">
        <v>0</v>
      </c>
      <c r="AB281" s="39">
        <v>0</v>
      </c>
      <c r="AC281" s="39">
        <v>0</v>
      </c>
      <c r="AD281" s="39">
        <v>0</v>
      </c>
      <c r="AE281" s="39">
        <v>0</v>
      </c>
      <c r="AF281" s="39">
        <v>0</v>
      </c>
      <c r="AG281" s="39">
        <v>0</v>
      </c>
      <c r="AH281" s="40">
        <f t="shared" si="81"/>
        <v>0</v>
      </c>
      <c r="AI281" s="41">
        <v>0</v>
      </c>
      <c r="AJ281" s="36">
        <v>0</v>
      </c>
      <c r="AK281" s="36">
        <v>0</v>
      </c>
      <c r="AL281" s="41">
        <v>0</v>
      </c>
      <c r="AM281" s="42">
        <f t="shared" si="82"/>
        <v>0</v>
      </c>
    </row>
    <row r="282" spans="1:39" s="57" customFormat="1" hidden="1" outlineLevel="2" x14ac:dyDescent="0.2">
      <c r="A282" s="43" t="s">
        <v>973</v>
      </c>
      <c r="B282" s="43" t="s">
        <v>974</v>
      </c>
      <c r="C282" s="44" t="s">
        <v>975</v>
      </c>
      <c r="D282" s="44" t="s">
        <v>123</v>
      </c>
      <c r="E282" s="33" t="s">
        <v>982</v>
      </c>
      <c r="F282" s="45" t="s">
        <v>977</v>
      </c>
      <c r="G282" s="45" t="s">
        <v>983</v>
      </c>
      <c r="H282" s="44" t="s">
        <v>978</v>
      </c>
      <c r="I282" s="44" t="s">
        <v>70</v>
      </c>
      <c r="J282" s="44" t="s">
        <v>984</v>
      </c>
      <c r="K282" s="46"/>
      <c r="L282" s="36">
        <v>0</v>
      </c>
      <c r="M282" s="36">
        <v>0</v>
      </c>
      <c r="N282" s="37">
        <f t="shared" si="83"/>
        <v>0</v>
      </c>
      <c r="O282" s="39">
        <v>28238.239999999998</v>
      </c>
      <c r="P282" s="39">
        <v>2711.5800000000004</v>
      </c>
      <c r="Q282" s="39">
        <v>0</v>
      </c>
      <c r="R282" s="39">
        <v>7770.5199999999986</v>
      </c>
      <c r="S282" s="36">
        <v>1540.3799999999999</v>
      </c>
      <c r="T282" s="39">
        <v>0</v>
      </c>
      <c r="U282" s="39">
        <v>-38462.599999999991</v>
      </c>
      <c r="V282" s="39">
        <v>27390.979999999996</v>
      </c>
      <c r="W282" s="39">
        <v>60497.320000000007</v>
      </c>
      <c r="X282" s="39">
        <v>55087.400000000009</v>
      </c>
      <c r="Y282" s="39">
        <v>7896.6399999999985</v>
      </c>
      <c r="Z282" s="39">
        <v>12388.659999999998</v>
      </c>
      <c r="AA282" s="39">
        <v>0</v>
      </c>
      <c r="AB282" s="39">
        <v>6235.1399999999994</v>
      </c>
      <c r="AC282" s="39">
        <v>0</v>
      </c>
      <c r="AD282" s="39">
        <v>0</v>
      </c>
      <c r="AE282" s="39">
        <v>98149.799999999988</v>
      </c>
      <c r="AF282" s="39">
        <v>9.9999999999999967E-3</v>
      </c>
      <c r="AG282" s="39">
        <v>0</v>
      </c>
      <c r="AH282" s="40">
        <f t="shared" si="81"/>
        <v>269444.07</v>
      </c>
      <c r="AI282" s="41">
        <v>472.82</v>
      </c>
      <c r="AJ282" s="36">
        <v>0</v>
      </c>
      <c r="AK282" s="36">
        <v>0</v>
      </c>
      <c r="AL282" s="41">
        <v>0</v>
      </c>
      <c r="AM282" s="42">
        <f t="shared" si="82"/>
        <v>269916.89</v>
      </c>
    </row>
    <row r="283" spans="1:39" s="57" customFormat="1" hidden="1" outlineLevel="2" x14ac:dyDescent="0.2">
      <c r="A283" s="43" t="s">
        <v>973</v>
      </c>
      <c r="B283" s="43" t="s">
        <v>974</v>
      </c>
      <c r="C283" s="44" t="s">
        <v>975</v>
      </c>
      <c r="D283" s="44" t="s">
        <v>72</v>
      </c>
      <c r="E283" s="33" t="s">
        <v>985</v>
      </c>
      <c r="F283" s="45" t="s">
        <v>977</v>
      </c>
      <c r="G283" s="45" t="s">
        <v>74</v>
      </c>
      <c r="H283" s="44" t="s">
        <v>978</v>
      </c>
      <c r="I283" s="44" t="s">
        <v>70</v>
      </c>
      <c r="J283" s="44" t="s">
        <v>986</v>
      </c>
      <c r="K283" s="46"/>
      <c r="L283" s="36">
        <v>-155.09</v>
      </c>
      <c r="M283" s="36">
        <v>264223.52</v>
      </c>
      <c r="N283" s="37">
        <f t="shared" si="83"/>
        <v>264068.43</v>
      </c>
      <c r="O283" s="39">
        <v>3907504.6999999997</v>
      </c>
      <c r="P283" s="39">
        <v>1920856.33</v>
      </c>
      <c r="Q283" s="39">
        <v>48189.3</v>
      </c>
      <c r="R283" s="39">
        <v>9849768.0299999993</v>
      </c>
      <c r="S283" s="36">
        <v>866634.72000000009</v>
      </c>
      <c r="T283" s="39">
        <v>112436.26000000001</v>
      </c>
      <c r="U283" s="39">
        <v>239057.61</v>
      </c>
      <c r="V283" s="39">
        <v>548767.89</v>
      </c>
      <c r="W283" s="39">
        <v>431037.05</v>
      </c>
      <c r="X283" s="39">
        <v>1802237.36</v>
      </c>
      <c r="Y283" s="39">
        <v>9012612.2699999977</v>
      </c>
      <c r="Z283" s="39">
        <v>515977.53</v>
      </c>
      <c r="AA283" s="39">
        <v>112436.26000000001</v>
      </c>
      <c r="AB283" s="39">
        <v>144488.52999999991</v>
      </c>
      <c r="AC283" s="39">
        <v>48184.709999999992</v>
      </c>
      <c r="AD283" s="39">
        <v>12673.649999999998</v>
      </c>
      <c r="AE283" s="39">
        <v>554906.14999999991</v>
      </c>
      <c r="AF283" s="39">
        <v>-88227.369999999981</v>
      </c>
      <c r="AG283" s="39">
        <v>0</v>
      </c>
      <c r="AH283" s="40">
        <f t="shared" si="81"/>
        <v>30303609.409999996</v>
      </c>
      <c r="AI283" s="41">
        <v>76607.359999999986</v>
      </c>
      <c r="AJ283" s="36">
        <v>226339.55</v>
      </c>
      <c r="AK283" s="36">
        <v>31025.63</v>
      </c>
      <c r="AL283" s="41">
        <v>5371.22</v>
      </c>
      <c r="AM283" s="42">
        <f t="shared" si="82"/>
        <v>30642953.169999994</v>
      </c>
    </row>
    <row r="284" spans="1:39" s="57" customFormat="1" hidden="1" outlineLevel="2" x14ac:dyDescent="0.2">
      <c r="A284" s="43" t="s">
        <v>973</v>
      </c>
      <c r="B284" s="43" t="s">
        <v>974</v>
      </c>
      <c r="C284" s="44" t="s">
        <v>975</v>
      </c>
      <c r="D284" s="44" t="s">
        <v>89</v>
      </c>
      <c r="E284" s="33" t="s">
        <v>987</v>
      </c>
      <c r="F284" s="45" t="s">
        <v>977</v>
      </c>
      <c r="G284" s="45" t="s">
        <v>988</v>
      </c>
      <c r="H284" s="44" t="s">
        <v>978</v>
      </c>
      <c r="I284" s="44" t="s">
        <v>70</v>
      </c>
      <c r="J284" s="44" t="s">
        <v>989</v>
      </c>
      <c r="K284" s="46"/>
      <c r="L284" s="36">
        <v>-0.01</v>
      </c>
      <c r="M284" s="36">
        <v>44867.86</v>
      </c>
      <c r="N284" s="37">
        <f t="shared" si="83"/>
        <v>44867.85</v>
      </c>
      <c r="O284" s="39">
        <v>100353.62</v>
      </c>
      <c r="P284" s="39">
        <v>30124.28</v>
      </c>
      <c r="Q284" s="39">
        <v>60.8</v>
      </c>
      <c r="R284" s="39">
        <v>200281.13</v>
      </c>
      <c r="S284" s="36">
        <v>60521.280000000006</v>
      </c>
      <c r="T284" s="39">
        <v>141.86000000000001</v>
      </c>
      <c r="U284" s="39">
        <v>19929.769999999997</v>
      </c>
      <c r="V284" s="39">
        <v>6247.5800000000008</v>
      </c>
      <c r="W284" s="39">
        <v>13532.91</v>
      </c>
      <c r="X284" s="39">
        <v>24190.89</v>
      </c>
      <c r="Y284" s="39">
        <v>141842.02000000002</v>
      </c>
      <c r="Z284" s="39">
        <v>31433.47</v>
      </c>
      <c r="AA284" s="39">
        <v>141.86000000000001</v>
      </c>
      <c r="AB284" s="39">
        <v>45498.83</v>
      </c>
      <c r="AC284" s="39">
        <v>60.8</v>
      </c>
      <c r="AD284" s="39">
        <v>11601.57</v>
      </c>
      <c r="AE284" s="39">
        <v>99838.930000000022</v>
      </c>
      <c r="AF284" s="39">
        <v>-2308.2799999999997</v>
      </c>
      <c r="AG284" s="39">
        <v>0</v>
      </c>
      <c r="AH284" s="40">
        <f t="shared" si="81"/>
        <v>828361.16999999993</v>
      </c>
      <c r="AI284" s="41">
        <v>2078.89</v>
      </c>
      <c r="AJ284" s="36">
        <v>4051.83</v>
      </c>
      <c r="AK284" s="36">
        <v>1178.22</v>
      </c>
      <c r="AL284" s="41">
        <v>0</v>
      </c>
      <c r="AM284" s="42">
        <f t="shared" si="82"/>
        <v>835670.10999999987</v>
      </c>
    </row>
    <row r="285" spans="1:39" s="57" customFormat="1" hidden="1" outlineLevel="2" x14ac:dyDescent="0.2">
      <c r="A285" s="43" t="s">
        <v>973</v>
      </c>
      <c r="B285" s="43" t="s">
        <v>974</v>
      </c>
      <c r="C285" s="44" t="s">
        <v>975</v>
      </c>
      <c r="D285" s="44" t="s">
        <v>132</v>
      </c>
      <c r="E285" s="33" t="s">
        <v>990</v>
      </c>
      <c r="F285" s="45" t="s">
        <v>977</v>
      </c>
      <c r="G285" s="45" t="s">
        <v>991</v>
      </c>
      <c r="H285" s="44" t="s">
        <v>978</v>
      </c>
      <c r="I285" s="44" t="s">
        <v>70</v>
      </c>
      <c r="J285" s="44" t="s">
        <v>992</v>
      </c>
      <c r="K285" s="46"/>
      <c r="L285" s="36">
        <v>0</v>
      </c>
      <c r="M285" s="36">
        <v>215.72</v>
      </c>
      <c r="N285" s="37">
        <f t="shared" si="83"/>
        <v>215.72</v>
      </c>
      <c r="O285" s="39">
        <v>30879.049999999996</v>
      </c>
      <c r="P285" s="39">
        <v>164.99</v>
      </c>
      <c r="Q285" s="39">
        <v>5.25</v>
      </c>
      <c r="R285" s="39">
        <v>6309.4400000000005</v>
      </c>
      <c r="S285" s="36">
        <v>0</v>
      </c>
      <c r="T285" s="39">
        <v>12.24</v>
      </c>
      <c r="U285" s="39">
        <v>4758.97</v>
      </c>
      <c r="V285" s="39">
        <v>23326.159999999996</v>
      </c>
      <c r="W285" s="39">
        <v>6736.46</v>
      </c>
      <c r="X285" s="39">
        <v>303.05999999999995</v>
      </c>
      <c r="Y285" s="39">
        <v>1456.65</v>
      </c>
      <c r="Z285" s="39">
        <v>18.68</v>
      </c>
      <c r="AA285" s="39">
        <v>12.24</v>
      </c>
      <c r="AB285" s="39">
        <v>518.66</v>
      </c>
      <c r="AC285" s="39">
        <v>5.25</v>
      </c>
      <c r="AD285" s="39">
        <v>130.58999999999997</v>
      </c>
      <c r="AE285" s="39">
        <v>43917.31</v>
      </c>
      <c r="AF285" s="39">
        <v>0.03</v>
      </c>
      <c r="AG285" s="39">
        <v>0</v>
      </c>
      <c r="AH285" s="40">
        <f t="shared" si="81"/>
        <v>118770.74999999999</v>
      </c>
      <c r="AI285" s="41">
        <v>134.35999999999999</v>
      </c>
      <c r="AJ285" s="36">
        <v>0</v>
      </c>
      <c r="AK285" s="36">
        <v>0</v>
      </c>
      <c r="AL285" s="41">
        <v>0</v>
      </c>
      <c r="AM285" s="42">
        <f t="shared" si="82"/>
        <v>118905.10999999999</v>
      </c>
    </row>
    <row r="286" spans="1:39" s="57" customFormat="1" outlineLevel="1" collapsed="1" x14ac:dyDescent="0.2">
      <c r="A286" s="47" t="s">
        <v>993</v>
      </c>
      <c r="B286" s="47"/>
      <c r="C286" s="49"/>
      <c r="D286" s="49"/>
      <c r="E286" s="50"/>
      <c r="F286" s="51"/>
      <c r="G286" s="51"/>
      <c r="H286" s="49"/>
      <c r="I286" s="49"/>
      <c r="J286" s="49"/>
      <c r="K286" s="52">
        <f t="shared" ref="K286:AM286" si="84">SUBTOTAL(9,K280:K285)</f>
        <v>0</v>
      </c>
      <c r="L286" s="58">
        <f t="shared" si="84"/>
        <v>-155.1</v>
      </c>
      <c r="M286" s="58">
        <f t="shared" si="84"/>
        <v>309307.09999999998</v>
      </c>
      <c r="N286" s="58">
        <f t="shared" si="84"/>
        <v>309151.99999999994</v>
      </c>
      <c r="O286" s="40">
        <f t="shared" si="84"/>
        <v>4067021.4699999997</v>
      </c>
      <c r="P286" s="54">
        <f t="shared" si="84"/>
        <v>1953857.1800000002</v>
      </c>
      <c r="Q286" s="54">
        <f t="shared" si="84"/>
        <v>48255.350000000006</v>
      </c>
      <c r="R286" s="55">
        <f t="shared" si="84"/>
        <v>10064469.74</v>
      </c>
      <c r="S286" s="40">
        <f t="shared" si="84"/>
        <v>928696.38000000012</v>
      </c>
      <c r="T286" s="40">
        <f t="shared" si="84"/>
        <v>112590.36000000002</v>
      </c>
      <c r="U286" s="40">
        <f t="shared" si="84"/>
        <v>225509.52</v>
      </c>
      <c r="V286" s="40">
        <f t="shared" si="84"/>
        <v>605732.61</v>
      </c>
      <c r="W286" s="40">
        <f t="shared" si="84"/>
        <v>511818.41</v>
      </c>
      <c r="X286" s="40">
        <f t="shared" si="84"/>
        <v>1881891.46</v>
      </c>
      <c r="Y286" s="40">
        <f t="shared" si="84"/>
        <v>9164040.5599999968</v>
      </c>
      <c r="Z286" s="40">
        <f t="shared" si="84"/>
        <v>559818.34000000008</v>
      </c>
      <c r="AA286" s="40">
        <f t="shared" si="84"/>
        <v>112590.36000000002</v>
      </c>
      <c r="AB286" s="40">
        <f t="shared" si="84"/>
        <v>196741.15999999995</v>
      </c>
      <c r="AC286" s="40">
        <f t="shared" si="84"/>
        <v>48250.759999999995</v>
      </c>
      <c r="AD286" s="40">
        <f t="shared" si="84"/>
        <v>24405.809999999998</v>
      </c>
      <c r="AE286" s="40">
        <f t="shared" si="84"/>
        <v>796812.19</v>
      </c>
      <c r="AF286" s="40">
        <f t="shared" si="84"/>
        <v>-90535.609999999986</v>
      </c>
      <c r="AG286" s="40">
        <f t="shared" si="84"/>
        <v>0</v>
      </c>
      <c r="AH286" s="40">
        <f t="shared" si="84"/>
        <v>31521118.049999997</v>
      </c>
      <c r="AI286" s="56">
        <f t="shared" si="84"/>
        <v>79295.75999999998</v>
      </c>
      <c r="AJ286" s="40">
        <f t="shared" si="84"/>
        <v>230391.37999999998</v>
      </c>
      <c r="AK286" s="40">
        <f t="shared" si="84"/>
        <v>32203.850000000002</v>
      </c>
      <c r="AL286" s="40">
        <f t="shared" si="84"/>
        <v>5371.22</v>
      </c>
      <c r="AM286" s="42">
        <f t="shared" si="84"/>
        <v>31868380.259999994</v>
      </c>
    </row>
    <row r="287" spans="1:39" s="57" customFormat="1" hidden="1" outlineLevel="2" x14ac:dyDescent="0.2">
      <c r="A287" s="43" t="s">
        <v>994</v>
      </c>
      <c r="B287" s="43" t="s">
        <v>995</v>
      </c>
      <c r="C287" s="44" t="s">
        <v>996</v>
      </c>
      <c r="D287" s="44" t="s">
        <v>65</v>
      </c>
      <c r="E287" s="33" t="s">
        <v>997</v>
      </c>
      <c r="F287" s="45" t="s">
        <v>998</v>
      </c>
      <c r="G287" s="45" t="s">
        <v>79</v>
      </c>
      <c r="H287" s="44" t="s">
        <v>999</v>
      </c>
      <c r="I287" s="44" t="s">
        <v>70</v>
      </c>
      <c r="J287" s="44" t="s">
        <v>1000</v>
      </c>
      <c r="K287" s="46"/>
      <c r="L287" s="36">
        <v>0</v>
      </c>
      <c r="M287" s="36">
        <v>0</v>
      </c>
      <c r="N287" s="37">
        <f>L287+M287</f>
        <v>0</v>
      </c>
      <c r="O287" s="39">
        <v>54807.78</v>
      </c>
      <c r="P287" s="39">
        <v>18438.14</v>
      </c>
      <c r="Q287" s="39">
        <v>83.52000000000001</v>
      </c>
      <c r="R287" s="39">
        <v>78160.22</v>
      </c>
      <c r="S287" s="36">
        <v>12474.929999999997</v>
      </c>
      <c r="T287" s="39">
        <v>194.88000000000002</v>
      </c>
      <c r="U287" s="39">
        <v>2459.6299999999997</v>
      </c>
      <c r="V287" s="39">
        <v>3534.37</v>
      </c>
      <c r="W287" s="39">
        <v>36073.03</v>
      </c>
      <c r="X287" s="39">
        <v>20490.75</v>
      </c>
      <c r="Y287" s="39">
        <v>65383.659999999996</v>
      </c>
      <c r="Z287" s="39">
        <v>11724.299999999997</v>
      </c>
      <c r="AA287" s="39">
        <v>194.88000000000002</v>
      </c>
      <c r="AB287" s="39">
        <v>-805.19</v>
      </c>
      <c r="AC287" s="39">
        <v>83.51</v>
      </c>
      <c r="AD287" s="39">
        <v>0</v>
      </c>
      <c r="AE287" s="39">
        <v>13856.8</v>
      </c>
      <c r="AF287" s="39">
        <v>122.45000000000005</v>
      </c>
      <c r="AG287" s="39">
        <v>0</v>
      </c>
      <c r="AH287" s="40">
        <f>SUM(N287:AG287)</f>
        <v>317277.65999999997</v>
      </c>
      <c r="AI287" s="41">
        <v>795.36000000000013</v>
      </c>
      <c r="AJ287" s="36">
        <v>0</v>
      </c>
      <c r="AK287" s="36">
        <v>0</v>
      </c>
      <c r="AL287" s="41">
        <v>73.44</v>
      </c>
      <c r="AM287" s="42">
        <f t="shared" ref="AM287:AM288" si="85">SUM(AH287:AL287)</f>
        <v>318146.45999999996</v>
      </c>
    </row>
    <row r="288" spans="1:39" s="57" customFormat="1" hidden="1" outlineLevel="2" x14ac:dyDescent="0.2">
      <c r="A288" s="43" t="s">
        <v>994</v>
      </c>
      <c r="B288" s="43" t="s">
        <v>995</v>
      </c>
      <c r="C288" s="44" t="s">
        <v>996</v>
      </c>
      <c r="D288" s="44" t="s">
        <v>72</v>
      </c>
      <c r="E288" s="33" t="s">
        <v>1001</v>
      </c>
      <c r="F288" s="45" t="s">
        <v>998</v>
      </c>
      <c r="G288" s="45" t="s">
        <v>87</v>
      </c>
      <c r="H288" s="44" t="s">
        <v>999</v>
      </c>
      <c r="I288" s="44" t="s">
        <v>70</v>
      </c>
      <c r="J288" s="44" t="s">
        <v>1002</v>
      </c>
      <c r="K288" s="46"/>
      <c r="L288" s="36">
        <v>0</v>
      </c>
      <c r="M288" s="36">
        <v>0</v>
      </c>
      <c r="N288" s="37">
        <f>L288+M288</f>
        <v>0</v>
      </c>
      <c r="O288" s="39">
        <v>336863.75999999995</v>
      </c>
      <c r="P288" s="39">
        <v>113365.20000000001</v>
      </c>
      <c r="Q288" s="39">
        <v>513.91999999999996</v>
      </c>
      <c r="R288" s="39">
        <v>480985.98000000004</v>
      </c>
      <c r="S288" s="36">
        <v>76761.399999999994</v>
      </c>
      <c r="T288" s="39">
        <v>1199.08</v>
      </c>
      <c r="U288" s="39">
        <v>15097.64</v>
      </c>
      <c r="V288" s="39">
        <v>28756.250000000004</v>
      </c>
      <c r="W288" s="39">
        <v>219057.52000000002</v>
      </c>
      <c r="X288" s="39">
        <v>126065.16</v>
      </c>
      <c r="Y288" s="39">
        <v>398504.23000000004</v>
      </c>
      <c r="Z288" s="39">
        <v>72135.209999999992</v>
      </c>
      <c r="AA288" s="39">
        <v>1199.08</v>
      </c>
      <c r="AB288" s="39">
        <v>-786.61</v>
      </c>
      <c r="AC288" s="39">
        <v>513.86999999999989</v>
      </c>
      <c r="AD288" s="39">
        <v>0</v>
      </c>
      <c r="AE288" s="39">
        <v>85003.339999999982</v>
      </c>
      <c r="AF288" s="39">
        <v>753.93</v>
      </c>
      <c r="AG288" s="39">
        <v>0</v>
      </c>
      <c r="AH288" s="40">
        <f>SUM(N288:AG288)</f>
        <v>1955988.96</v>
      </c>
      <c r="AI288" s="41">
        <v>4918.8399999999992</v>
      </c>
      <c r="AJ288" s="36">
        <v>3825.57</v>
      </c>
      <c r="AK288" s="36">
        <v>1247.33</v>
      </c>
      <c r="AL288" s="41">
        <v>1542.13</v>
      </c>
      <c r="AM288" s="42">
        <f t="shared" si="85"/>
        <v>1967522.83</v>
      </c>
    </row>
    <row r="289" spans="1:39" s="57" customFormat="1" outlineLevel="1" collapsed="1" x14ac:dyDescent="0.2">
      <c r="A289" s="47" t="s">
        <v>1003</v>
      </c>
      <c r="B289" s="47"/>
      <c r="C289" s="49"/>
      <c r="D289" s="49"/>
      <c r="E289" s="50"/>
      <c r="F289" s="51"/>
      <c r="G289" s="51"/>
      <c r="H289" s="49"/>
      <c r="I289" s="49"/>
      <c r="J289" s="49"/>
      <c r="K289" s="52">
        <f t="shared" ref="K289:AL289" si="86">SUBTOTAL(9,K287:K288)</f>
        <v>0</v>
      </c>
      <c r="L289" s="58">
        <f t="shared" si="86"/>
        <v>0</v>
      </c>
      <c r="M289" s="58">
        <f t="shared" si="86"/>
        <v>0</v>
      </c>
      <c r="N289" s="58">
        <f t="shared" si="86"/>
        <v>0</v>
      </c>
      <c r="O289" s="40">
        <f t="shared" si="86"/>
        <v>391671.53999999992</v>
      </c>
      <c r="P289" s="54">
        <f t="shared" si="86"/>
        <v>131803.34000000003</v>
      </c>
      <c r="Q289" s="54">
        <f t="shared" si="86"/>
        <v>597.43999999999994</v>
      </c>
      <c r="R289" s="55">
        <f t="shared" si="86"/>
        <v>559146.20000000007</v>
      </c>
      <c r="S289" s="40">
        <f t="shared" si="86"/>
        <v>89236.329999999987</v>
      </c>
      <c r="T289" s="40">
        <f t="shared" si="86"/>
        <v>1393.96</v>
      </c>
      <c r="U289" s="40">
        <f t="shared" si="86"/>
        <v>17557.27</v>
      </c>
      <c r="V289" s="40">
        <f t="shared" si="86"/>
        <v>32290.620000000003</v>
      </c>
      <c r="W289" s="40">
        <f t="shared" si="86"/>
        <v>255130.55000000002</v>
      </c>
      <c r="X289" s="40">
        <f t="shared" si="86"/>
        <v>146555.91</v>
      </c>
      <c r="Y289" s="40">
        <f t="shared" si="86"/>
        <v>463887.89</v>
      </c>
      <c r="Z289" s="40">
        <f t="shared" si="86"/>
        <v>83859.509999999995</v>
      </c>
      <c r="AA289" s="40">
        <f t="shared" si="86"/>
        <v>1393.96</v>
      </c>
      <c r="AB289" s="40">
        <f t="shared" si="86"/>
        <v>-1591.8000000000002</v>
      </c>
      <c r="AC289" s="40">
        <f t="shared" si="86"/>
        <v>597.37999999999988</v>
      </c>
      <c r="AD289" s="40">
        <f t="shared" si="86"/>
        <v>0</v>
      </c>
      <c r="AE289" s="40">
        <f t="shared" si="86"/>
        <v>98860.139999999985</v>
      </c>
      <c r="AF289" s="40">
        <f t="shared" si="86"/>
        <v>876.38</v>
      </c>
      <c r="AG289" s="40">
        <f t="shared" si="86"/>
        <v>0</v>
      </c>
      <c r="AH289" s="40">
        <f t="shared" si="86"/>
        <v>2273266.62</v>
      </c>
      <c r="AI289" s="56">
        <f t="shared" si="86"/>
        <v>5714.1999999999989</v>
      </c>
      <c r="AJ289" s="40">
        <f t="shared" si="86"/>
        <v>3825.57</v>
      </c>
      <c r="AK289" s="40">
        <f t="shared" si="86"/>
        <v>1247.33</v>
      </c>
      <c r="AL289" s="40">
        <f t="shared" si="86"/>
        <v>1615.5700000000002</v>
      </c>
      <c r="AM289" s="42">
        <f>SUBTOTAL(9,AM287:AM288)</f>
        <v>2285669.29</v>
      </c>
    </row>
    <row r="290" spans="1:39" s="57" customFormat="1" hidden="1" outlineLevel="2" x14ac:dyDescent="0.2">
      <c r="A290" s="43" t="s">
        <v>1004</v>
      </c>
      <c r="B290" s="43" t="s">
        <v>1005</v>
      </c>
      <c r="C290" s="44" t="s">
        <v>1006</v>
      </c>
      <c r="D290" s="44" t="s">
        <v>65</v>
      </c>
      <c r="E290" s="33" t="s">
        <v>1007</v>
      </c>
      <c r="F290" s="45" t="s">
        <v>1008</v>
      </c>
      <c r="G290" s="45" t="s">
        <v>1009</v>
      </c>
      <c r="H290" s="44" t="s">
        <v>1010</v>
      </c>
      <c r="I290" s="44" t="s">
        <v>70</v>
      </c>
      <c r="J290" s="44" t="s">
        <v>1011</v>
      </c>
      <c r="K290" s="46"/>
      <c r="L290" s="36">
        <v>0</v>
      </c>
      <c r="M290" s="36">
        <v>0</v>
      </c>
      <c r="N290" s="37">
        <f>L290+M290</f>
        <v>0</v>
      </c>
      <c r="O290" s="39">
        <v>0</v>
      </c>
      <c r="P290" s="39">
        <v>0</v>
      </c>
      <c r="Q290" s="39">
        <v>0</v>
      </c>
      <c r="R290" s="39">
        <v>0</v>
      </c>
      <c r="S290" s="36">
        <v>0</v>
      </c>
      <c r="T290" s="39">
        <v>0</v>
      </c>
      <c r="U290" s="39">
        <v>0</v>
      </c>
      <c r="V290" s="39">
        <v>0</v>
      </c>
      <c r="W290" s="39">
        <v>0</v>
      </c>
      <c r="X290" s="39">
        <v>0</v>
      </c>
      <c r="Y290" s="39">
        <v>0</v>
      </c>
      <c r="Z290" s="39">
        <v>0</v>
      </c>
      <c r="AA290" s="39">
        <v>0</v>
      </c>
      <c r="AB290" s="39">
        <v>0</v>
      </c>
      <c r="AC290" s="39">
        <v>0</v>
      </c>
      <c r="AD290" s="39">
        <v>0</v>
      </c>
      <c r="AE290" s="39">
        <v>0</v>
      </c>
      <c r="AF290" s="39">
        <v>0</v>
      </c>
      <c r="AG290" s="39">
        <v>0</v>
      </c>
      <c r="AH290" s="40">
        <f>SUM(N290:AG290)</f>
        <v>0</v>
      </c>
      <c r="AI290" s="41">
        <v>0</v>
      </c>
      <c r="AJ290" s="36">
        <v>0</v>
      </c>
      <c r="AK290" s="36">
        <v>0</v>
      </c>
      <c r="AL290" s="41">
        <v>0</v>
      </c>
      <c r="AM290" s="42">
        <f t="shared" ref="AM290" si="87">SUM(AH290:AL290)</f>
        <v>0</v>
      </c>
    </row>
    <row r="291" spans="1:39" s="57" customFormat="1" hidden="1" outlineLevel="2" x14ac:dyDescent="0.2">
      <c r="A291" s="43" t="s">
        <v>1004</v>
      </c>
      <c r="B291" s="43" t="s">
        <v>1005</v>
      </c>
      <c r="C291" s="44" t="s">
        <v>1006</v>
      </c>
      <c r="D291" s="44" t="s">
        <v>72</v>
      </c>
      <c r="E291" s="33" t="s">
        <v>1012</v>
      </c>
      <c r="F291" s="45" t="s">
        <v>1008</v>
      </c>
      <c r="G291" s="45" t="s">
        <v>1013</v>
      </c>
      <c r="H291" s="44" t="s">
        <v>1010</v>
      </c>
      <c r="I291" s="44" t="s">
        <v>70</v>
      </c>
      <c r="J291" s="44" t="s">
        <v>1014</v>
      </c>
      <c r="K291" s="46"/>
      <c r="L291" s="36">
        <v>-1815.51</v>
      </c>
      <c r="M291" s="36">
        <v>1985.36</v>
      </c>
      <c r="N291" s="37">
        <f>L291+M291</f>
        <v>169.84999999999991</v>
      </c>
      <c r="O291" s="39">
        <v>423018.87000000005</v>
      </c>
      <c r="P291" s="39">
        <v>128516.70999999999</v>
      </c>
      <c r="Q291" s="39">
        <v>2898.0099999999998</v>
      </c>
      <c r="R291" s="39">
        <v>619638.75</v>
      </c>
      <c r="S291" s="36">
        <v>76233.779999999984</v>
      </c>
      <c r="T291" s="39">
        <v>6761.6500000000005</v>
      </c>
      <c r="U291" s="39">
        <v>5918.529999999997</v>
      </c>
      <c r="V291" s="39">
        <v>44442.41</v>
      </c>
      <c r="W291" s="39">
        <v>85690.71</v>
      </c>
      <c r="X291" s="39">
        <v>270033.62999999995</v>
      </c>
      <c r="Y291" s="39">
        <v>482946.85999999993</v>
      </c>
      <c r="Z291" s="39">
        <v>67684.36</v>
      </c>
      <c r="AA291" s="39">
        <v>6761.6500000000005</v>
      </c>
      <c r="AB291" s="39">
        <v>9292.9700000000012</v>
      </c>
      <c r="AC291" s="39">
        <v>2897.72</v>
      </c>
      <c r="AD291" s="39">
        <v>0</v>
      </c>
      <c r="AE291" s="39">
        <v>81558.699999999983</v>
      </c>
      <c r="AF291" s="39">
        <v>-5017.1799999999994</v>
      </c>
      <c r="AG291" s="39">
        <v>0</v>
      </c>
      <c r="AH291" s="40">
        <f>SUM(N291:AG291)</f>
        <v>2309447.98</v>
      </c>
      <c r="AI291" s="41">
        <v>5821.7199999999984</v>
      </c>
      <c r="AJ291" s="36">
        <v>11107.58</v>
      </c>
      <c r="AK291" s="36">
        <v>2303.59</v>
      </c>
      <c r="AL291" s="41">
        <v>0</v>
      </c>
      <c r="AM291" s="42">
        <f>SUM(AH291:AL291)</f>
        <v>2328680.87</v>
      </c>
    </row>
    <row r="292" spans="1:39" s="57" customFormat="1" outlineLevel="1" collapsed="1" x14ac:dyDescent="0.2">
      <c r="A292" s="47" t="s">
        <v>1015</v>
      </c>
      <c r="B292" s="47"/>
      <c r="C292" s="49"/>
      <c r="D292" s="49"/>
      <c r="E292" s="49"/>
      <c r="F292" s="51"/>
      <c r="G292" s="51"/>
      <c r="H292" s="49"/>
      <c r="I292" s="49"/>
      <c r="J292" s="49"/>
      <c r="K292" s="52">
        <f t="shared" ref="K292:AJ292" si="88">SUBTOTAL(9,K290:K291)</f>
        <v>0</v>
      </c>
      <c r="L292" s="64">
        <f t="shared" si="88"/>
        <v>-1815.51</v>
      </c>
      <c r="M292" s="64">
        <f t="shared" si="88"/>
        <v>1985.36</v>
      </c>
      <c r="N292" s="64">
        <f t="shared" si="88"/>
        <v>169.84999999999991</v>
      </c>
      <c r="O292" s="40">
        <f t="shared" si="88"/>
        <v>423018.87000000005</v>
      </c>
      <c r="P292" s="65">
        <f t="shared" si="88"/>
        <v>128516.70999999999</v>
      </c>
      <c r="Q292" s="65">
        <f t="shared" si="88"/>
        <v>2898.0099999999998</v>
      </c>
      <c r="R292" s="40">
        <f t="shared" si="88"/>
        <v>619638.75</v>
      </c>
      <c r="S292" s="40">
        <f t="shared" si="88"/>
        <v>76233.779999999984</v>
      </c>
      <c r="T292" s="40">
        <f t="shared" si="88"/>
        <v>6761.6500000000005</v>
      </c>
      <c r="U292" s="40">
        <f t="shared" si="88"/>
        <v>5918.529999999997</v>
      </c>
      <c r="V292" s="40">
        <f t="shared" si="88"/>
        <v>44442.41</v>
      </c>
      <c r="W292" s="40">
        <f t="shared" si="88"/>
        <v>85690.71</v>
      </c>
      <c r="X292" s="40">
        <f t="shared" si="88"/>
        <v>270033.62999999995</v>
      </c>
      <c r="Y292" s="40">
        <f t="shared" si="88"/>
        <v>482946.85999999993</v>
      </c>
      <c r="Z292" s="40">
        <f t="shared" si="88"/>
        <v>67684.36</v>
      </c>
      <c r="AA292" s="40">
        <f t="shared" si="88"/>
        <v>6761.6500000000005</v>
      </c>
      <c r="AB292" s="40">
        <f t="shared" si="88"/>
        <v>9292.9700000000012</v>
      </c>
      <c r="AC292" s="40">
        <f t="shared" si="88"/>
        <v>2897.72</v>
      </c>
      <c r="AD292" s="40">
        <f t="shared" si="88"/>
        <v>0</v>
      </c>
      <c r="AE292" s="40">
        <f t="shared" si="88"/>
        <v>81558.699999999983</v>
      </c>
      <c r="AF292" s="40">
        <f t="shared" si="88"/>
        <v>-5017.1799999999994</v>
      </c>
      <c r="AG292" s="40">
        <f t="shared" si="88"/>
        <v>0</v>
      </c>
      <c r="AH292" s="40">
        <f>SUBTOTAL(9,AH290:AH291)</f>
        <v>2309447.98</v>
      </c>
      <c r="AI292" s="66">
        <f t="shared" ref="AI292" si="89">SUBTOTAL(9,AI290:AI291)</f>
        <v>5821.7199999999984</v>
      </c>
      <c r="AJ292" s="40">
        <f t="shared" si="88"/>
        <v>11107.58</v>
      </c>
      <c r="AK292" s="40">
        <f>SUBTOTAL(9,AK290:AK291)</f>
        <v>2303.59</v>
      </c>
      <c r="AL292" s="40">
        <f>SUBTOTAL(9,AL290:AL291)</f>
        <v>0</v>
      </c>
      <c r="AM292" s="67">
        <f>SUBTOTAL(9,AM290:AM291)</f>
        <v>2328680.87</v>
      </c>
    </row>
    <row r="293" spans="1:39" s="57" customFormat="1" x14ac:dyDescent="0.2">
      <c r="A293" s="68" t="s">
        <v>1016</v>
      </c>
      <c r="B293" s="68"/>
      <c r="C293" s="69"/>
      <c r="D293" s="69"/>
      <c r="E293" s="69"/>
      <c r="F293" s="70"/>
      <c r="G293" s="70"/>
      <c r="H293" s="69"/>
      <c r="I293" s="69"/>
      <c r="J293" s="69"/>
      <c r="K293" s="71">
        <f t="shared" ref="K293:AM293" si="90">SUBTOTAL(9,K7:K291)</f>
        <v>0</v>
      </c>
      <c r="L293" s="72">
        <f t="shared" si="90"/>
        <v>-367759.07000000007</v>
      </c>
      <c r="M293" s="72">
        <f>SUBTOTAL(9,M7:M291)</f>
        <v>1559831.1100000006</v>
      </c>
      <c r="N293" s="72">
        <f t="shared" si="90"/>
        <v>1192072.04</v>
      </c>
      <c r="O293" s="73">
        <f t="shared" si="90"/>
        <v>74599736.960000023</v>
      </c>
      <c r="P293" s="74">
        <f t="shared" si="90"/>
        <v>35246912.560000002</v>
      </c>
      <c r="Q293" s="74">
        <f t="shared" si="90"/>
        <v>490626.23999999982</v>
      </c>
      <c r="R293" s="73">
        <f t="shared" si="90"/>
        <v>157826066.07999995</v>
      </c>
      <c r="S293" s="73">
        <f t="shared" si="90"/>
        <v>24560158.359999999</v>
      </c>
      <c r="T293" s="73">
        <f t="shared" si="90"/>
        <v>1144739.1500000008</v>
      </c>
      <c r="U293" s="73">
        <f t="shared" si="90"/>
        <v>1990855.8199999996</v>
      </c>
      <c r="V293" s="73">
        <f t="shared" si="90"/>
        <v>11590778.15</v>
      </c>
      <c r="W293" s="73">
        <f t="shared" si="90"/>
        <v>7443225.0000000047</v>
      </c>
      <c r="X293" s="73">
        <f t="shared" si="90"/>
        <v>41618705.019999988</v>
      </c>
      <c r="Y293" s="73">
        <f t="shared" si="90"/>
        <v>138814054.21000007</v>
      </c>
      <c r="Z293" s="73">
        <f t="shared" si="90"/>
        <v>20566058.850000013</v>
      </c>
      <c r="AA293" s="73">
        <f t="shared" si="90"/>
        <v>1144739.1500000008</v>
      </c>
      <c r="AB293" s="73">
        <f t="shared" si="90"/>
        <v>4783632.9400000004</v>
      </c>
      <c r="AC293" s="73">
        <f t="shared" si="90"/>
        <v>490579.37999999995</v>
      </c>
      <c r="AD293" s="73">
        <f t="shared" si="90"/>
        <v>203803.22</v>
      </c>
      <c r="AE293" s="73">
        <f t="shared" si="90"/>
        <v>9971772.2300000023</v>
      </c>
      <c r="AF293" s="73">
        <f t="shared" si="90"/>
        <v>-217868.71000000008</v>
      </c>
      <c r="AG293" s="73">
        <f t="shared" si="90"/>
        <v>0</v>
      </c>
      <c r="AH293" s="73">
        <f>SUBTOTAL(9,AH7:AH291)</f>
        <v>533460646.65000039</v>
      </c>
      <c r="AI293" s="75">
        <f>SUBTOTAL(9,AI7:AI292)</f>
        <v>1347804.8700000008</v>
      </c>
      <c r="AJ293" s="73">
        <f t="shared" si="90"/>
        <v>3831960.7199999983</v>
      </c>
      <c r="AK293" s="73">
        <f>SUBTOTAL(9,AK7:AK291)</f>
        <v>558861.24000000011</v>
      </c>
      <c r="AL293" s="73">
        <f>SUBTOTAL(9,AL7:AL291)</f>
        <v>578622.92000000016</v>
      </c>
      <c r="AM293" s="76">
        <f t="shared" si="90"/>
        <v>539777896.39999998</v>
      </c>
    </row>
    <row r="294" spans="1:39" x14ac:dyDescent="0.2">
      <c r="L294" s="4"/>
      <c r="M294" s="4"/>
      <c r="N294" s="4"/>
    </row>
    <row r="296" spans="1:39" x14ac:dyDescent="0.2">
      <c r="L296" s="4"/>
      <c r="M296" s="4"/>
      <c r="N296" s="4"/>
    </row>
    <row r="297" spans="1:39" x14ac:dyDescent="0.2">
      <c r="L297" s="4"/>
      <c r="M297" s="4"/>
      <c r="N297" s="4"/>
    </row>
    <row r="298" spans="1:39" s="6" customFormat="1" x14ac:dyDescent="0.2">
      <c r="A298" s="4"/>
      <c r="B298" s="4"/>
      <c r="C298" s="3"/>
      <c r="D298" s="3"/>
      <c r="E298" s="3"/>
      <c r="F298" s="4"/>
      <c r="G298" s="4"/>
      <c r="H298" s="3"/>
      <c r="I298" s="3"/>
      <c r="J298" s="3"/>
      <c r="K298" s="5"/>
      <c r="L298" s="4"/>
      <c r="M298" s="4"/>
      <c r="N298" s="4"/>
      <c r="P298" s="7"/>
      <c r="Q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57"/>
      <c r="AI298" s="4"/>
      <c r="AJ298" s="4"/>
      <c r="AK298" s="4"/>
      <c r="AL298" s="4"/>
      <c r="AM298" s="77"/>
    </row>
    <row r="299" spans="1:39" s="6" customFormat="1" x14ac:dyDescent="0.2">
      <c r="A299" s="4"/>
      <c r="B299" s="4"/>
      <c r="C299" s="3"/>
      <c r="D299" s="3"/>
      <c r="E299" s="3"/>
      <c r="F299" s="4"/>
      <c r="G299" s="4"/>
      <c r="H299" s="3"/>
      <c r="I299" s="3"/>
      <c r="J299" s="3"/>
      <c r="K299" s="5"/>
      <c r="L299" s="4"/>
      <c r="M299" s="4"/>
      <c r="N299" s="4"/>
      <c r="P299" s="7"/>
      <c r="Q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57"/>
      <c r="AI299" s="4"/>
      <c r="AJ299" s="4"/>
      <c r="AK299" s="4"/>
      <c r="AL299" s="4"/>
      <c r="AM299" s="77"/>
    </row>
    <row r="300" spans="1:39" s="6" customFormat="1" x14ac:dyDescent="0.2">
      <c r="A300" s="4"/>
      <c r="B300" s="4"/>
      <c r="C300" s="3"/>
      <c r="D300" s="3"/>
      <c r="E300" s="3"/>
      <c r="F300" s="4"/>
      <c r="G300" s="4"/>
      <c r="H300" s="3"/>
      <c r="I300" s="3"/>
      <c r="J300" s="3"/>
      <c r="K300" s="5"/>
      <c r="L300" s="4"/>
      <c r="M300" s="4"/>
      <c r="N300" s="4"/>
      <c r="P300" s="7"/>
      <c r="Q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57"/>
      <c r="AI300" s="4"/>
      <c r="AJ300" s="4"/>
      <c r="AK300" s="4"/>
      <c r="AL300" s="4"/>
      <c r="AM300" s="77"/>
    </row>
    <row r="301" spans="1:39" s="6" customFormat="1" x14ac:dyDescent="0.2">
      <c r="A301" s="4"/>
      <c r="B301" s="4"/>
      <c r="C301" s="3"/>
      <c r="D301" s="3"/>
      <c r="E301" s="3"/>
      <c r="F301" s="4"/>
      <c r="G301" s="4"/>
      <c r="H301" s="3"/>
      <c r="I301" s="3"/>
      <c r="J301" s="3"/>
      <c r="K301" s="5"/>
      <c r="L301" s="4"/>
      <c r="M301" s="4"/>
      <c r="N301" s="4"/>
      <c r="P301" s="7"/>
      <c r="Q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57"/>
      <c r="AI301" s="4"/>
      <c r="AJ301" s="4"/>
      <c r="AK301" s="4"/>
      <c r="AL301" s="4"/>
      <c r="AM301" s="77"/>
    </row>
    <row r="302" spans="1:39" s="6" customFormat="1" x14ac:dyDescent="0.2">
      <c r="A302" s="4"/>
      <c r="B302" s="4"/>
      <c r="C302" s="3"/>
      <c r="D302" s="3"/>
      <c r="E302" s="3"/>
      <c r="F302" s="4"/>
      <c r="G302" s="4"/>
      <c r="H302" s="3"/>
      <c r="I302" s="3"/>
      <c r="J302" s="3"/>
      <c r="K302" s="5"/>
      <c r="L302" s="4"/>
      <c r="M302" s="4"/>
      <c r="N302" s="4"/>
      <c r="P302" s="7"/>
      <c r="Q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57"/>
      <c r="AI302" s="4"/>
      <c r="AJ302" s="4"/>
      <c r="AK302" s="4"/>
      <c r="AL302" s="4"/>
      <c r="AM302" s="77"/>
    </row>
    <row r="303" spans="1:39" s="6" customFormat="1" x14ac:dyDescent="0.2">
      <c r="A303" s="4"/>
      <c r="B303" s="4"/>
      <c r="C303" s="3"/>
      <c r="D303" s="3"/>
      <c r="E303" s="3"/>
      <c r="F303" s="4"/>
      <c r="G303" s="4"/>
      <c r="H303" s="3"/>
      <c r="I303" s="3"/>
      <c r="J303" s="3"/>
      <c r="K303" s="5"/>
      <c r="L303" s="4"/>
      <c r="M303" s="4"/>
      <c r="N303" s="4"/>
      <c r="P303" s="7"/>
      <c r="Q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57"/>
      <c r="AI303" s="4"/>
      <c r="AJ303" s="4"/>
      <c r="AK303" s="4"/>
      <c r="AL303" s="4"/>
      <c r="AM303" s="77"/>
    </row>
    <row r="304" spans="1:39" s="6" customFormat="1" x14ac:dyDescent="0.2">
      <c r="A304" s="4"/>
      <c r="B304" s="4"/>
      <c r="C304" s="3"/>
      <c r="D304" s="3"/>
      <c r="E304" s="3"/>
      <c r="F304" s="4"/>
      <c r="G304" s="4"/>
      <c r="H304" s="3"/>
      <c r="I304" s="3"/>
      <c r="J304" s="3"/>
      <c r="K304" s="5"/>
      <c r="L304" s="4"/>
      <c r="M304" s="4"/>
      <c r="N304" s="4"/>
      <c r="P304" s="7"/>
      <c r="Q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57"/>
      <c r="AI304" s="4"/>
      <c r="AJ304" s="4"/>
      <c r="AK304" s="4"/>
      <c r="AL304" s="4"/>
      <c r="AM304" s="77"/>
    </row>
    <row r="305" spans="1:39" s="6" customFormat="1" x14ac:dyDescent="0.2">
      <c r="A305" s="4"/>
      <c r="B305" s="4"/>
      <c r="C305" s="3"/>
      <c r="D305" s="3"/>
      <c r="E305" s="3"/>
      <c r="F305" s="4"/>
      <c r="G305" s="4"/>
      <c r="H305" s="3"/>
      <c r="I305" s="3"/>
      <c r="J305" s="3"/>
      <c r="K305" s="5"/>
      <c r="L305" s="4"/>
      <c r="M305" s="4"/>
      <c r="N305" s="4"/>
      <c r="P305" s="7"/>
      <c r="Q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57"/>
      <c r="AI305" s="4"/>
      <c r="AJ305" s="4"/>
      <c r="AK305" s="4"/>
      <c r="AL305" s="4"/>
      <c r="AM305" s="77"/>
    </row>
    <row r="306" spans="1:39" s="6" customFormat="1" x14ac:dyDescent="0.2">
      <c r="A306" s="4"/>
      <c r="B306" s="4"/>
      <c r="C306" s="3"/>
      <c r="D306" s="3"/>
      <c r="E306" s="3"/>
      <c r="F306" s="4"/>
      <c r="G306" s="4"/>
      <c r="H306" s="3"/>
      <c r="I306" s="3"/>
      <c r="J306" s="3"/>
      <c r="K306" s="5"/>
      <c r="L306" s="4"/>
      <c r="M306" s="4"/>
      <c r="N306" s="4"/>
      <c r="P306" s="7"/>
      <c r="Q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57"/>
      <c r="AI306" s="4"/>
      <c r="AJ306" s="4"/>
      <c r="AK306" s="4"/>
      <c r="AL306" s="4"/>
      <c r="AM306" s="77"/>
    </row>
    <row r="307" spans="1:39" s="6" customFormat="1" x14ac:dyDescent="0.2">
      <c r="A307" s="4"/>
      <c r="B307" s="4"/>
      <c r="C307" s="3"/>
      <c r="D307" s="3"/>
      <c r="E307" s="3"/>
      <c r="F307" s="4"/>
      <c r="G307" s="4"/>
      <c r="H307" s="3"/>
      <c r="I307" s="3"/>
      <c r="J307" s="3"/>
      <c r="K307" s="5"/>
      <c r="L307" s="4"/>
      <c r="M307" s="4"/>
      <c r="N307" s="4"/>
      <c r="P307" s="7"/>
      <c r="Q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57"/>
      <c r="AI307" s="4"/>
      <c r="AJ307" s="4"/>
      <c r="AK307" s="4"/>
      <c r="AL307" s="4"/>
      <c r="AM307" s="77"/>
    </row>
    <row r="308" spans="1:39" s="6" customFormat="1" x14ac:dyDescent="0.2">
      <c r="A308" s="4"/>
      <c r="B308" s="4"/>
      <c r="C308" s="3"/>
      <c r="D308" s="3"/>
      <c r="E308" s="3"/>
      <c r="F308" s="4"/>
      <c r="G308" s="4"/>
      <c r="H308" s="3"/>
      <c r="I308" s="3"/>
      <c r="J308" s="3"/>
      <c r="K308" s="5"/>
      <c r="L308" s="4"/>
      <c r="M308" s="4"/>
      <c r="N308" s="4"/>
      <c r="P308" s="7"/>
      <c r="Q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57"/>
      <c r="AI308" s="4"/>
      <c r="AJ308" s="4"/>
      <c r="AK308" s="4"/>
      <c r="AL308" s="4"/>
      <c r="AM308" s="77"/>
    </row>
    <row r="309" spans="1:39" s="6" customFormat="1" x14ac:dyDescent="0.2">
      <c r="A309" s="4"/>
      <c r="B309" s="4"/>
      <c r="C309" s="3"/>
      <c r="D309" s="3"/>
      <c r="E309" s="3"/>
      <c r="F309" s="4"/>
      <c r="G309" s="4"/>
      <c r="H309" s="3"/>
      <c r="I309" s="3"/>
      <c r="J309" s="3"/>
      <c r="K309" s="5"/>
      <c r="L309" s="4"/>
      <c r="M309" s="4"/>
      <c r="N309" s="4"/>
      <c r="P309" s="7"/>
      <c r="Q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57"/>
      <c r="AI309" s="4"/>
      <c r="AJ309" s="4"/>
      <c r="AK309" s="4"/>
      <c r="AL309" s="4"/>
      <c r="AM309" s="77"/>
    </row>
    <row r="310" spans="1:39" s="6" customFormat="1" x14ac:dyDescent="0.2">
      <c r="A310" s="4"/>
      <c r="B310" s="4"/>
      <c r="C310" s="3"/>
      <c r="D310" s="3"/>
      <c r="E310" s="3"/>
      <c r="F310" s="4"/>
      <c r="G310" s="4"/>
      <c r="H310" s="3"/>
      <c r="I310" s="3"/>
      <c r="J310" s="3"/>
      <c r="K310" s="5"/>
      <c r="L310" s="4"/>
      <c r="M310" s="4"/>
      <c r="N310" s="4"/>
      <c r="P310" s="7"/>
      <c r="Q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57"/>
      <c r="AI310" s="4"/>
      <c r="AJ310" s="4"/>
      <c r="AK310" s="4"/>
      <c r="AL310" s="4"/>
      <c r="AM310" s="77"/>
    </row>
    <row r="311" spans="1:39" s="6" customFormat="1" x14ac:dyDescent="0.2">
      <c r="A311" s="4"/>
      <c r="B311" s="4"/>
      <c r="C311" s="3"/>
      <c r="D311" s="3"/>
      <c r="E311" s="3"/>
      <c r="F311" s="4"/>
      <c r="G311" s="4"/>
      <c r="H311" s="3"/>
      <c r="I311" s="3"/>
      <c r="J311" s="3"/>
      <c r="K311" s="5"/>
      <c r="L311" s="4"/>
      <c r="M311" s="4"/>
      <c r="N311" s="4"/>
      <c r="P311" s="7"/>
      <c r="Q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57"/>
      <c r="AI311" s="4"/>
      <c r="AJ311" s="4"/>
      <c r="AK311" s="4"/>
      <c r="AL311" s="4"/>
      <c r="AM311" s="77"/>
    </row>
    <row r="312" spans="1:39" s="6" customFormat="1" x14ac:dyDescent="0.2">
      <c r="A312" s="4"/>
      <c r="B312" s="4"/>
      <c r="C312" s="3"/>
      <c r="D312" s="3"/>
      <c r="E312" s="3"/>
      <c r="F312" s="4"/>
      <c r="G312" s="4"/>
      <c r="H312" s="3"/>
      <c r="I312" s="3"/>
      <c r="J312" s="3"/>
      <c r="K312" s="5"/>
      <c r="L312" s="4"/>
      <c r="M312" s="4"/>
      <c r="N312" s="4"/>
      <c r="P312" s="7"/>
      <c r="Q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57"/>
      <c r="AI312" s="4"/>
      <c r="AJ312" s="4"/>
      <c r="AK312" s="4"/>
      <c r="AL312" s="4"/>
      <c r="AM312" s="77"/>
    </row>
    <row r="313" spans="1:39" s="6" customFormat="1" x14ac:dyDescent="0.2">
      <c r="A313" s="4"/>
      <c r="B313" s="4"/>
      <c r="C313" s="3"/>
      <c r="D313" s="3"/>
      <c r="E313" s="3"/>
      <c r="F313" s="4"/>
      <c r="G313" s="4"/>
      <c r="H313" s="3"/>
      <c r="I313" s="3"/>
      <c r="J313" s="3"/>
      <c r="K313" s="5"/>
      <c r="L313" s="4"/>
      <c r="M313" s="4"/>
      <c r="N313" s="4"/>
      <c r="P313" s="7"/>
      <c r="Q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57"/>
      <c r="AI313" s="4"/>
      <c r="AJ313" s="4"/>
      <c r="AK313" s="4"/>
      <c r="AL313" s="4"/>
      <c r="AM313" s="77"/>
    </row>
    <row r="314" spans="1:39" s="6" customFormat="1" x14ac:dyDescent="0.2">
      <c r="A314" s="4"/>
      <c r="B314" s="4"/>
      <c r="C314" s="3"/>
      <c r="D314" s="3"/>
      <c r="E314" s="3"/>
      <c r="F314" s="4"/>
      <c r="G314" s="4"/>
      <c r="H314" s="3"/>
      <c r="I314" s="3"/>
      <c r="J314" s="3"/>
      <c r="K314" s="5"/>
      <c r="L314" s="4"/>
      <c r="M314" s="4"/>
      <c r="N314" s="4"/>
      <c r="P314" s="7"/>
      <c r="Q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57"/>
      <c r="AI314" s="4"/>
      <c r="AJ314" s="4"/>
      <c r="AK314" s="4"/>
      <c r="AL314" s="4"/>
      <c r="AM314" s="77"/>
    </row>
    <row r="315" spans="1:39" s="6" customFormat="1" x14ac:dyDescent="0.2">
      <c r="A315" s="4"/>
      <c r="B315" s="4"/>
      <c r="C315" s="3"/>
      <c r="D315" s="3"/>
      <c r="E315" s="3"/>
      <c r="F315" s="4"/>
      <c r="G315" s="4"/>
      <c r="H315" s="3"/>
      <c r="I315" s="3"/>
      <c r="J315" s="3"/>
      <c r="K315" s="5"/>
      <c r="L315" s="4"/>
      <c r="M315" s="4"/>
      <c r="N315" s="4"/>
      <c r="P315" s="7"/>
      <c r="Q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57"/>
      <c r="AI315" s="4"/>
      <c r="AJ315" s="4"/>
      <c r="AK315" s="4"/>
      <c r="AL315" s="4"/>
      <c r="AM315" s="77"/>
    </row>
    <row r="316" spans="1:39" s="6" customFormat="1" x14ac:dyDescent="0.2">
      <c r="A316" s="4"/>
      <c r="B316" s="4"/>
      <c r="C316" s="3"/>
      <c r="D316" s="3"/>
      <c r="E316" s="3"/>
      <c r="F316" s="4"/>
      <c r="G316" s="4"/>
      <c r="H316" s="3"/>
      <c r="I316" s="3"/>
      <c r="J316" s="3"/>
      <c r="K316" s="5"/>
      <c r="L316" s="4"/>
      <c r="M316" s="4"/>
      <c r="N316" s="4"/>
      <c r="P316" s="7"/>
      <c r="Q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57"/>
      <c r="AI316" s="4"/>
      <c r="AJ316" s="4"/>
      <c r="AK316" s="4"/>
      <c r="AL316" s="4"/>
      <c r="AM316" s="77"/>
    </row>
    <row r="317" spans="1:39" s="6" customFormat="1" x14ac:dyDescent="0.2">
      <c r="A317" s="4"/>
      <c r="B317" s="4"/>
      <c r="C317" s="3"/>
      <c r="D317" s="3"/>
      <c r="E317" s="3"/>
      <c r="F317" s="4"/>
      <c r="G317" s="4"/>
      <c r="H317" s="3"/>
      <c r="I317" s="3"/>
      <c r="J317" s="3"/>
      <c r="K317" s="5"/>
      <c r="L317" s="4"/>
      <c r="M317" s="4"/>
      <c r="N317" s="4"/>
      <c r="P317" s="7"/>
      <c r="Q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57"/>
      <c r="AI317" s="4"/>
      <c r="AJ317" s="4"/>
      <c r="AK317" s="4"/>
      <c r="AL317" s="4"/>
      <c r="AM317" s="77"/>
    </row>
    <row r="318" spans="1:39" s="6" customFormat="1" x14ac:dyDescent="0.2">
      <c r="A318" s="4"/>
      <c r="B318" s="4"/>
      <c r="C318" s="3"/>
      <c r="D318" s="3"/>
      <c r="E318" s="3"/>
      <c r="F318" s="4"/>
      <c r="G318" s="4"/>
      <c r="H318" s="3"/>
      <c r="I318" s="3"/>
      <c r="J318" s="3"/>
      <c r="K318" s="5"/>
      <c r="L318" s="4"/>
      <c r="M318" s="4"/>
      <c r="N318" s="4"/>
      <c r="P318" s="7"/>
      <c r="Q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57"/>
      <c r="AI318" s="4"/>
      <c r="AJ318" s="4"/>
      <c r="AK318" s="4"/>
      <c r="AL318" s="4"/>
      <c r="AM318" s="77"/>
    </row>
    <row r="319" spans="1:39" s="6" customFormat="1" x14ac:dyDescent="0.2">
      <c r="A319" s="4"/>
      <c r="B319" s="4"/>
      <c r="C319" s="3"/>
      <c r="D319" s="3"/>
      <c r="E319" s="3"/>
      <c r="F319" s="4"/>
      <c r="G319" s="4"/>
      <c r="H319" s="3"/>
      <c r="I319" s="3"/>
      <c r="J319" s="3"/>
      <c r="K319" s="5"/>
      <c r="L319" s="4"/>
      <c r="M319" s="4"/>
      <c r="N319" s="4"/>
      <c r="P319" s="7"/>
      <c r="Q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57"/>
      <c r="AI319" s="4"/>
      <c r="AJ319" s="4"/>
      <c r="AK319" s="4"/>
      <c r="AL319" s="4"/>
      <c r="AM319" s="77"/>
    </row>
    <row r="320" spans="1:39" s="6" customFormat="1" x14ac:dyDescent="0.2">
      <c r="A320" s="4"/>
      <c r="B320" s="4"/>
      <c r="C320" s="3"/>
      <c r="D320" s="3"/>
      <c r="E320" s="3"/>
      <c r="F320" s="4"/>
      <c r="G320" s="4"/>
      <c r="H320" s="3"/>
      <c r="I320" s="3"/>
      <c r="J320" s="3"/>
      <c r="K320" s="5"/>
      <c r="L320" s="4"/>
      <c r="M320" s="4"/>
      <c r="N320" s="4"/>
      <c r="P320" s="7"/>
      <c r="Q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57"/>
      <c r="AI320" s="4"/>
      <c r="AJ320" s="4"/>
      <c r="AK320" s="4"/>
      <c r="AL320" s="4"/>
      <c r="AM320" s="77"/>
    </row>
    <row r="321" spans="1:39" s="6" customFormat="1" x14ac:dyDescent="0.2">
      <c r="A321" s="4"/>
      <c r="B321" s="4"/>
      <c r="C321" s="3"/>
      <c r="D321" s="3"/>
      <c r="E321" s="3"/>
      <c r="F321" s="4"/>
      <c r="G321" s="4"/>
      <c r="H321" s="3"/>
      <c r="I321" s="3"/>
      <c r="J321" s="3"/>
      <c r="K321" s="5"/>
      <c r="L321" s="4"/>
      <c r="M321" s="4"/>
      <c r="N321" s="4"/>
      <c r="P321" s="7"/>
      <c r="Q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57"/>
      <c r="AI321" s="4"/>
      <c r="AJ321" s="4"/>
      <c r="AK321" s="4"/>
      <c r="AL321" s="4"/>
      <c r="AM321" s="77"/>
    </row>
    <row r="322" spans="1:39" s="6" customFormat="1" x14ac:dyDescent="0.2">
      <c r="A322" s="4"/>
      <c r="B322" s="4"/>
      <c r="C322" s="3"/>
      <c r="D322" s="3"/>
      <c r="E322" s="3"/>
      <c r="F322" s="4"/>
      <c r="G322" s="4"/>
      <c r="H322" s="3"/>
      <c r="I322" s="3"/>
      <c r="J322" s="3"/>
      <c r="K322" s="5"/>
      <c r="L322" s="4"/>
      <c r="M322" s="4"/>
      <c r="N322" s="4"/>
      <c r="P322" s="7"/>
      <c r="Q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57"/>
      <c r="AI322" s="4"/>
      <c r="AJ322" s="4"/>
      <c r="AK322" s="4"/>
      <c r="AL322" s="4"/>
      <c r="AM322" s="77"/>
    </row>
  </sheetData>
  <pageMargins left="0.2" right="0.2" top="0.25" bottom="0.5" header="0.3" footer="0.3"/>
  <pageSetup paperSize="5" scale="15" orientation="landscape" r:id="rId1"/>
  <headerFooter>
    <oddFooter>&amp;R&amp;"Arial,Bold"&amp;14 &amp;KFF00001.0 &amp;"Arial,Regular"&amp;10&amp;K000000  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FY13-14 RDA COLLECTIONS</vt:lpstr>
      <vt:lpstr>'FY13-14 RDA COLLECTIONS'!Print_Titles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Zyss, Franciliza</dc:creator>
  <cp:lastModifiedBy>Zyss, Franciliza</cp:lastModifiedBy>
  <dcterms:created xsi:type="dcterms:W3CDTF">2019-08-13T22:16:01Z</dcterms:created>
  <dcterms:modified xsi:type="dcterms:W3CDTF">2019-08-14T16:45:39Z</dcterms:modified>
</cp:coreProperties>
</file>